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500" windowHeight="4755" activeTab="0"/>
  </bookViews>
  <sheets>
    <sheet name="CIS" sheetId="1" r:id="rId1"/>
    <sheet name="CFP" sheetId="2" r:id="rId2"/>
    <sheet name="CCF" sheetId="3" r:id="rId3"/>
    <sheet name="CES" sheetId="4" r:id="rId4"/>
    <sheet name="Notes" sheetId="5" r:id="rId5"/>
  </sheets>
  <definedNames/>
  <calcPr fullCalcOnLoad="1"/>
</workbook>
</file>

<file path=xl/sharedStrings.xml><?xml version="1.0" encoding="utf-8"?>
<sst xmlns="http://schemas.openxmlformats.org/spreadsheetml/2006/main" count="487" uniqueCount="342">
  <si>
    <t>Perak Corporation Berhad</t>
  </si>
  <si>
    <t>RM'000</t>
  </si>
  <si>
    <t>Revenue</t>
  </si>
  <si>
    <t>Gross Profit</t>
  </si>
  <si>
    <t>Other operating income</t>
  </si>
  <si>
    <t>Operating profit</t>
  </si>
  <si>
    <t>Finance costs</t>
  </si>
  <si>
    <t>Profit for the period</t>
  </si>
  <si>
    <t>Total comprehensive income</t>
  </si>
  <si>
    <t>Profit for the period attributable to:</t>
  </si>
  <si>
    <t>Intangible assets</t>
  </si>
  <si>
    <t>Current assets</t>
  </si>
  <si>
    <t>Inventories</t>
  </si>
  <si>
    <t>Total assets</t>
  </si>
  <si>
    <t>Equity and liabilities</t>
  </si>
  <si>
    <t>Share capital</t>
  </si>
  <si>
    <t>Share premium</t>
  </si>
  <si>
    <t>Retained earnings</t>
  </si>
  <si>
    <t>Fair value adjustment reserve</t>
  </si>
  <si>
    <t>Deferred tax liabilities</t>
  </si>
  <si>
    <t>Current liabilities</t>
  </si>
  <si>
    <t>Total liabilities</t>
  </si>
  <si>
    <t>Interest income</t>
  </si>
  <si>
    <t>Interest expense</t>
  </si>
  <si>
    <t>Interest received</t>
  </si>
  <si>
    <t>Income taxes paid</t>
  </si>
  <si>
    <t>PERAK CORPORATION BERHAD</t>
  </si>
  <si>
    <t>(Company no. 210915-U)</t>
  </si>
  <si>
    <t>(Incorporated in Malaysia)</t>
  </si>
  <si>
    <t>Performance Review</t>
  </si>
  <si>
    <t>Comment on Material Change in Profit Before Taxation</t>
  </si>
  <si>
    <t>Commentary on Prospects</t>
  </si>
  <si>
    <t>Profit Forecast or Profit Guarantee</t>
  </si>
  <si>
    <t xml:space="preserve">3 months ended </t>
  </si>
  <si>
    <t>31/12/11</t>
  </si>
  <si>
    <t xml:space="preserve">RM’000 </t>
  </si>
  <si>
    <t>Profit for the period is arrived at after crediting/(charging):</t>
  </si>
  <si>
    <t>Depreciation and amortisation</t>
  </si>
  <si>
    <t>Allowance of impairment loss in receivables</t>
  </si>
  <si>
    <t>Impairment loss in receivables</t>
  </si>
  <si>
    <t>Gain/(Loss) on disposal of property, plant &amp; equipment</t>
  </si>
  <si>
    <t>Dividend income from quoted investment</t>
  </si>
  <si>
    <t>Taxation</t>
  </si>
  <si>
    <t>The taxation charge for the Group comprises:</t>
  </si>
  <si>
    <t>Current tax</t>
  </si>
  <si>
    <t xml:space="preserve">Deferred tax </t>
  </si>
  <si>
    <t>Corporate Proposals</t>
  </si>
  <si>
    <t>Borrowings</t>
  </si>
  <si>
    <t xml:space="preserve">As at </t>
  </si>
  <si>
    <t>(a)</t>
  </si>
  <si>
    <t>Secured :</t>
  </si>
  <si>
    <t>Hire purchase and lease</t>
  </si>
  <si>
    <t>Margin loan for share financing</t>
  </si>
  <si>
    <t>Unsecured :</t>
  </si>
  <si>
    <t>Revolving credits</t>
  </si>
  <si>
    <t>(b)</t>
  </si>
  <si>
    <t>Total borrowings</t>
  </si>
  <si>
    <t>(c)</t>
  </si>
  <si>
    <t>Currency</t>
  </si>
  <si>
    <t>Changes in Material Litigation</t>
  </si>
  <si>
    <t>Realised and unrealised profit/losses</t>
  </si>
  <si>
    <t>Current financial period/year:</t>
  </si>
  <si>
    <t>Total retained profit of the Company and its subsidiaries</t>
  </si>
  <si>
    <t>-realised</t>
  </si>
  <si>
    <t>-unrealised</t>
  </si>
  <si>
    <t>Consolidation adjustments</t>
  </si>
  <si>
    <t xml:space="preserve">Total Group retained profits </t>
  </si>
  <si>
    <t>Earnings Per Share</t>
  </si>
  <si>
    <t>3 months ended</t>
  </si>
  <si>
    <t xml:space="preserve">Profit for the period attributable </t>
  </si>
  <si>
    <t>Weighted average number of</t>
  </si>
  <si>
    <t xml:space="preserve">    ordinary shares in issue ('000)</t>
  </si>
  <si>
    <t>Basic earnings per share (sen) for:</t>
  </si>
  <si>
    <t>Disclosure of gains/losses arising from fair value changes of financial liabilities</t>
  </si>
  <si>
    <t>Risks and policies of derivatives</t>
  </si>
  <si>
    <t>Rationale for entering into derivatives</t>
  </si>
  <si>
    <t>A1</t>
  </si>
  <si>
    <t>Basis of Preparation</t>
  </si>
  <si>
    <t>A2</t>
  </si>
  <si>
    <t>A3</t>
  </si>
  <si>
    <t>A4</t>
  </si>
  <si>
    <t>Segmental Information</t>
  </si>
  <si>
    <t>Segment revenue</t>
  </si>
  <si>
    <t>Infrastructure</t>
  </si>
  <si>
    <t>Township development</t>
  </si>
  <si>
    <t>Management services and others</t>
  </si>
  <si>
    <t>Total revenue</t>
  </si>
  <si>
    <t>Eliminations</t>
  </si>
  <si>
    <t>Segment results</t>
  </si>
  <si>
    <t>Share of results in associate</t>
  </si>
  <si>
    <t>A5</t>
  </si>
  <si>
    <t>A6</t>
  </si>
  <si>
    <t>A7</t>
  </si>
  <si>
    <t>Comments about Seasonal or Cyclical Factors</t>
  </si>
  <si>
    <t>A8</t>
  </si>
  <si>
    <t>A9</t>
  </si>
  <si>
    <t>A10</t>
  </si>
  <si>
    <t>A11</t>
  </si>
  <si>
    <t>Changes in Composition of the Group</t>
  </si>
  <si>
    <t>A12</t>
  </si>
  <si>
    <t>Capital Commitments</t>
  </si>
  <si>
    <t>i)</t>
  </si>
  <si>
    <t>Authorised but not contracted for</t>
  </si>
  <si>
    <t>ii)</t>
  </si>
  <si>
    <t>A13</t>
  </si>
  <si>
    <t>Changes in Contingent Liabilities and Contingent Assets</t>
  </si>
  <si>
    <t>A14</t>
  </si>
  <si>
    <t>A15</t>
  </si>
  <si>
    <t>A16</t>
  </si>
  <si>
    <t>Tax recoverable</t>
  </si>
  <si>
    <t>Related parties</t>
  </si>
  <si>
    <t>LMT</t>
  </si>
  <si>
    <t>Total</t>
  </si>
  <si>
    <t>Property development costs</t>
  </si>
  <si>
    <t>Profit before tax</t>
  </si>
  <si>
    <t>Interest paid</t>
  </si>
  <si>
    <t>Operating expenses</t>
  </si>
  <si>
    <t>Other comprehensive income:</t>
  </si>
  <si>
    <t>ASSETS</t>
  </si>
  <si>
    <t>Land held for property development</t>
  </si>
  <si>
    <t>Tax payable</t>
  </si>
  <si>
    <t>31/3/11</t>
  </si>
  <si>
    <t>31/3/12</t>
  </si>
  <si>
    <t>Company No: 210915-U</t>
  </si>
  <si>
    <t>INTERIM FINANCIAL REPORT FOR THE FIRST QUARTER ENDED 31 MARCH 2012</t>
  </si>
  <si>
    <t>CONDENSED CONSOLIDATED STATEMENT OF COMPREHENSIVE INCOME</t>
  </si>
  <si>
    <t>For the period ended 31 March 2012 - unaudited</t>
  </si>
  <si>
    <t>INDIVIDUAL QUARTER</t>
  </si>
  <si>
    <t xml:space="preserve">Current </t>
  </si>
  <si>
    <t>Quarter</t>
  </si>
  <si>
    <t>Ended</t>
  </si>
  <si>
    <t xml:space="preserve">Preceding </t>
  </si>
  <si>
    <t xml:space="preserve">Corresponding </t>
  </si>
  <si>
    <t>Quarter Ended</t>
  </si>
  <si>
    <t>CUMULATIVE QUARTER</t>
  </si>
  <si>
    <t>Period</t>
  </si>
  <si>
    <t>Period Ended</t>
  </si>
  <si>
    <t>Share of result in associate</t>
  </si>
  <si>
    <t xml:space="preserve">Net gain/(loss) on available for  </t>
  </si>
  <si>
    <t xml:space="preserve">  sale financial assets</t>
  </si>
  <si>
    <t>-Gain/(Loss) on fair value</t>
  </si>
  <si>
    <t>Owners of the parent</t>
  </si>
  <si>
    <t>Non-controlling interests</t>
  </si>
  <si>
    <t xml:space="preserve">Total comprehensive income for </t>
  </si>
  <si>
    <t xml:space="preserve">  the period, net of tax attributable to:</t>
  </si>
  <si>
    <t>Earnings per share attributable to</t>
  </si>
  <si>
    <t xml:space="preserve">  equity holders of the parent:</t>
  </si>
  <si>
    <t>EPS (sen)</t>
  </si>
  <si>
    <t>CONDENSED CONSOLIDATED STATEMENTS OF FINANCIAL POSITION</t>
  </si>
  <si>
    <t>Non-current assets</t>
  </si>
  <si>
    <t>Property, plant and equipment</t>
  </si>
  <si>
    <t>Port facilities</t>
  </si>
  <si>
    <t>Other investments</t>
  </si>
  <si>
    <t>Trade and other receivables</t>
  </si>
  <si>
    <t>Cash and bank balances</t>
  </si>
  <si>
    <t>Equity</t>
  </si>
  <si>
    <t xml:space="preserve">Total equity </t>
  </si>
  <si>
    <t>Non-current liabilities</t>
  </si>
  <si>
    <t>Retirement benefits</t>
  </si>
  <si>
    <t>Trade and other payables</t>
  </si>
  <si>
    <t>Total equities and liabilities</t>
  </si>
  <si>
    <t>Investment in properties</t>
  </si>
  <si>
    <t>Other non-current financial assets</t>
  </si>
  <si>
    <t>Other current assets</t>
  </si>
  <si>
    <t>CONDENSED CONSOLIDATED STATEMENTS OF CASH FLOWS</t>
  </si>
  <si>
    <t>CASH FLOW FROM OPERATING ACTIVITIES</t>
  </si>
  <si>
    <t xml:space="preserve">Profit before taxation </t>
  </si>
  <si>
    <t>Adjustments for :</t>
  </si>
  <si>
    <t>Continuing operations</t>
  </si>
  <si>
    <t>Non cash items</t>
  </si>
  <si>
    <t>Non operating items (which are investing/financing)</t>
  </si>
  <si>
    <t>Operating profit before working capital changes</t>
  </si>
  <si>
    <t>Working capital changes:</t>
  </si>
  <si>
    <t>Decrease in current liabilities</t>
  </si>
  <si>
    <t>Cash generated from operations</t>
  </si>
  <si>
    <t>Other operating expenses paid</t>
  </si>
  <si>
    <t>Net cash generated from operating activities</t>
  </si>
  <si>
    <t>CASH FLOW FROM INVESTING ACTIVITIES</t>
  </si>
  <si>
    <t>Purchase of property, plant &amp; equipment</t>
  </si>
  <si>
    <t>Purchase of port facilities</t>
  </si>
  <si>
    <t>Net cash used in investing activities</t>
  </si>
  <si>
    <t>CASH FLOW FROM FINANCING ACTIVITIES</t>
  </si>
  <si>
    <t>Net decrease in short term borrowings</t>
  </si>
  <si>
    <t>Other financing activities</t>
  </si>
  <si>
    <t>NET INCREASE IN CASH AND CASH EQUIVALENTS</t>
  </si>
  <si>
    <t>CASH AND CASH EQUIVALENTS AT BEGINNING OF PERIOD</t>
  </si>
  <si>
    <t>CASH AND CASH EQUIVALENTS AT END OF PERIOD</t>
  </si>
  <si>
    <t>Cash and cash equivalents comprise :</t>
  </si>
  <si>
    <t xml:space="preserve">Bank balances and deposits pledged for guarantees and other banking </t>
  </si>
  <si>
    <t>facilities granted to certain subsidiaries</t>
  </si>
  <si>
    <t>3 MONTHS ENDED</t>
  </si>
  <si>
    <t>Non-</t>
  </si>
  <si>
    <t>Non-distributable</t>
  </si>
  <si>
    <t>Distributable</t>
  </si>
  <si>
    <t xml:space="preserve"> Distributable</t>
  </si>
  <si>
    <t xml:space="preserve">Equity </t>
  </si>
  <si>
    <t xml:space="preserve">Share </t>
  </si>
  <si>
    <t xml:space="preserve">Retained </t>
  </si>
  <si>
    <t xml:space="preserve">Fair value </t>
  </si>
  <si>
    <t>total</t>
  </si>
  <si>
    <t>Capital</t>
  </si>
  <si>
    <t>Premium</t>
  </si>
  <si>
    <t>Earnings</t>
  </si>
  <si>
    <t>Adjustment</t>
  </si>
  <si>
    <t>At 1 January 2011</t>
  </si>
  <si>
    <t>Transactions with owners</t>
  </si>
  <si>
    <t>At 31 March 2011</t>
  </si>
  <si>
    <t>CONDENSED CONSOLIDATED STATEMENTS OF CHANGES IN EQUITY</t>
  </si>
  <si>
    <t>Controlling</t>
  </si>
  <si>
    <t>Interest</t>
  </si>
  <si>
    <t>3 months ended 31 March 2011</t>
  </si>
  <si>
    <t>At 31 March 2012</t>
  </si>
  <si>
    <t>At 1 January 2012</t>
  </si>
  <si>
    <t>Significant accounting policies and application of MFRS 1</t>
  </si>
  <si>
    <t>Changes in estimates</t>
  </si>
  <si>
    <t>Cumulative quarter</t>
  </si>
  <si>
    <t xml:space="preserve">    to ordinary equity holders of </t>
  </si>
  <si>
    <t xml:space="preserve">    the parent (RM'000)</t>
  </si>
  <si>
    <t>Cash and cash equivalents</t>
  </si>
  <si>
    <t>01/01/11</t>
  </si>
  <si>
    <t>Fair value hierarchy</t>
  </si>
  <si>
    <t>Level 1</t>
  </si>
  <si>
    <t>Level 1 - Quoted prices (unadjusted) in active markets for identical assets or liabilities.</t>
  </si>
  <si>
    <t>Level 2 - Inputs that are based on observable market data, either directly or indirectly.</t>
  </si>
  <si>
    <t>Level 3 - Inputs that are not based on observable market data.</t>
  </si>
  <si>
    <t>31 March 2012</t>
  </si>
  <si>
    <t>Available for sale financial assets</t>
  </si>
  <si>
    <t>Equity shares</t>
  </si>
  <si>
    <t>31 December 2011</t>
  </si>
  <si>
    <t>Level 2</t>
  </si>
  <si>
    <t>Level 3</t>
  </si>
  <si>
    <t>1 January 2011</t>
  </si>
  <si>
    <t>The Group's borrowings at the end of the current quarter are as follows:</t>
  </si>
  <si>
    <t xml:space="preserve">Dividends </t>
  </si>
  <si>
    <t>A17</t>
  </si>
  <si>
    <t>Related party transactions</t>
  </si>
  <si>
    <t>A18</t>
  </si>
  <si>
    <t>Material events subsequent to the end of the current quarter</t>
  </si>
  <si>
    <t xml:space="preserve">The above condensed consolidated statement of comprehensive income should be read in </t>
  </si>
  <si>
    <t>conjunction with the accompanying notes attached to the interim financial statements.</t>
  </si>
  <si>
    <t>with the interim financial statements.</t>
  </si>
  <si>
    <t>A19</t>
  </si>
  <si>
    <t>Advances received/(paid)</t>
  </si>
  <si>
    <t>Project expenditure</t>
  </si>
  <si>
    <t>Rental payable</t>
  </si>
  <si>
    <t>Rental income</t>
  </si>
  <si>
    <t>Repayment of advances</t>
  </si>
  <si>
    <t>Management fees</t>
  </si>
  <si>
    <t>A20</t>
  </si>
  <si>
    <t>Disclosure of nature of outstanding derivatives</t>
  </si>
  <si>
    <t>previous financial year ended 31 December 2011.</t>
  </si>
  <si>
    <t xml:space="preserve">The Group does not have any material contingent liabilities nor contingent assets during the </t>
  </si>
  <si>
    <t>The following table provides information on the transactions which have been entered into</t>
  </si>
  <si>
    <t>The Group did not have any financial liabilities measured at fair value through profit or loss</t>
  </si>
  <si>
    <t xml:space="preserve"> as at 31 March 2012 and 31 December 2011.</t>
  </si>
  <si>
    <t>There were no outstanding derivatives as at the end of the reporting period.</t>
  </si>
  <si>
    <t xml:space="preserve">There are no corporate proposals announced and not completed as at the date of this </t>
  </si>
  <si>
    <t>announcement.</t>
  </si>
  <si>
    <t>1/1/11</t>
  </si>
  <si>
    <t xml:space="preserve">Bai Bithaman Ajil Islamic Debt Securities </t>
  </si>
  <si>
    <t xml:space="preserve">  (BaIDS)</t>
  </si>
  <si>
    <t>current quarter.</t>
  </si>
  <si>
    <t xml:space="preserve">The Group did not enter into any derivatives during the quater ended 31 March 2012 or the </t>
  </si>
  <si>
    <t xml:space="preserve">The Group did not enter into any derivatives during the quarter ended 31 March 2012 or the </t>
  </si>
  <si>
    <t>Auditors' report on preceding annual financial statements</t>
  </si>
  <si>
    <t>The auditors' report on the financial statements for the year ended 31 December 2011 was not</t>
  </si>
  <si>
    <t>qualified.</t>
  </si>
  <si>
    <t>Management fees expense</t>
  </si>
  <si>
    <t>Port services payable</t>
  </si>
  <si>
    <t>Fixed monthly charges</t>
  </si>
  <si>
    <t>Port services receivable</t>
  </si>
  <si>
    <t>Companies in which a director, of subsidiary, have substantial interest.</t>
  </si>
  <si>
    <t>Ultimate Holding Corporation ("UHC")</t>
  </si>
  <si>
    <t>Transactions with:</t>
  </si>
  <si>
    <t>Fellow subsidiaries of the UHC</t>
  </si>
  <si>
    <t>ended</t>
  </si>
  <si>
    <t xml:space="preserve">Current and </t>
  </si>
  <si>
    <t>cumulative quarter</t>
  </si>
  <si>
    <t>Current and</t>
  </si>
  <si>
    <t>Short term borrowings (current)</t>
  </si>
  <si>
    <t>Long term borrowings (non-current)</t>
  </si>
  <si>
    <t>(d)</t>
  </si>
  <si>
    <t xml:space="preserve">There was no borrowing default or breach of any borrowings agreement by the Group </t>
  </si>
  <si>
    <t>Other investment</t>
  </si>
  <si>
    <t xml:space="preserve">3 months </t>
  </si>
  <si>
    <t>Account balances with significant related parties of the Group at the quarter ended are as</t>
  </si>
  <si>
    <t>follows:</t>
  </si>
  <si>
    <t>Account balance with UHC</t>
  </si>
  <si>
    <t>Receivables</t>
  </si>
  <si>
    <t>Payables</t>
  </si>
  <si>
    <t>Account balances with fellow subsidiaries</t>
  </si>
  <si>
    <t>Account balances with related parties</t>
  </si>
  <si>
    <t>Explanatory notes pursuant to Bursa Malaysia Listing Requirements: Chapter 9, Appendix 9B,</t>
  </si>
  <si>
    <t>Part A</t>
  </si>
  <si>
    <t>B1</t>
  </si>
  <si>
    <t>B2</t>
  </si>
  <si>
    <t>B3</t>
  </si>
  <si>
    <t>B4</t>
  </si>
  <si>
    <t>B5</t>
  </si>
  <si>
    <t>B6</t>
  </si>
  <si>
    <t>B7</t>
  </si>
  <si>
    <t>B8</t>
  </si>
  <si>
    <t>B9</t>
  </si>
  <si>
    <t>B10</t>
  </si>
  <si>
    <t>B11</t>
  </si>
  <si>
    <t>B12</t>
  </si>
  <si>
    <t>Debt and Equity securities</t>
  </si>
  <si>
    <t>% change</t>
  </si>
  <si>
    <t>-</t>
  </si>
  <si>
    <t>Port Operations</t>
  </si>
  <si>
    <t>Current quarter</t>
  </si>
  <si>
    <t>LBT</t>
  </si>
  <si>
    <t>Industrial land sold (acres)</t>
  </si>
  <si>
    <t>Throughput</t>
  </si>
  <si>
    <t>metric tonnes</t>
  </si>
  <si>
    <t>Land and building</t>
  </si>
  <si>
    <t>Authorised and contracted for</t>
  </si>
  <si>
    <t>during the current quarter.</t>
  </si>
  <si>
    <t xml:space="preserve">The above condensed consolidated statement of financial position should be read in </t>
  </si>
  <si>
    <t>Net cash generated from financing activities</t>
  </si>
  <si>
    <t>The above condensed consolidated statement of cash flow should be read in conjunction</t>
  </si>
  <si>
    <t>with the accompanying notes attached to the interim financial statements.</t>
  </si>
  <si>
    <t xml:space="preserve">The above condensed consolidated statement of changes in equity should be read in conjunction accompanying notes attached to the </t>
  </si>
  <si>
    <t>For the three-month period ended 31 March 2012</t>
  </si>
  <si>
    <t>Explanatory Notes Pursuant to Malaysian Financial Reporting Standards ("MFRS") 134</t>
  </si>
  <si>
    <t>3 month ended</t>
  </si>
  <si>
    <t>Industrial land</t>
  </si>
  <si>
    <t>31/03/12</t>
  </si>
  <si>
    <t>31/03/11</t>
  </si>
  <si>
    <t xml:space="preserve">Cash and cash equivalents </t>
  </si>
  <si>
    <t>Less: Pledged deposits</t>
  </si>
  <si>
    <t>By Order of the Board</t>
  </si>
  <si>
    <t>Cheai Weng Hoong</t>
  </si>
  <si>
    <t>Ipoh</t>
  </si>
  <si>
    <t>Significant events</t>
  </si>
  <si>
    <t>Date: 29 May 2012</t>
  </si>
  <si>
    <t>Cost of sales</t>
  </si>
  <si>
    <t>with related parties during the quarter ended 31 March 2012 and 31 March 2011:</t>
  </si>
  <si>
    <t>Chan May Yoke</t>
  </si>
  <si>
    <t>Company Secretaries</t>
  </si>
  <si>
    <t>Decrease/(Increase) in current assets</t>
  </si>
  <si>
    <t xml:space="preserve">                |–             Attributable to Equity Holders of the Parent              – |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</si>
</sst>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General_)"/>
    <numFmt numFmtId="171" formatCode="_(* #,##0_);_(* \(#,##0\);_(* &quot;-&quot;??_);_(@_)"/>
    <numFmt numFmtId="172" formatCode="_(* #,##0.00_);_(* \(#,##0.00\);_(* &quot;-&quot;_);_(@_)"/>
    <numFmt numFmtId="173" formatCode="_(* #,##0.0_);_(* \(#,##0.0\);_(* &quot;-&quot;??_);_(@_)"/>
    <numFmt numFmtId="174" formatCode="[$-409]dddd\,\ mmmm\ dd\,\ yyyy"/>
    <numFmt numFmtId="175" formatCode="[$-409]h:mm:ss\ AM/PM"/>
    <numFmt numFmtId="176" formatCode="#,##0\ ;&quot; (&quot;#,##0\);&quot; - &quot;;@\ "/>
    <numFmt numFmtId="177" formatCode="#,##0.00\ ;&quot; (&quot;#,##0.00\);&quot; - &quot;;@\ "/>
    <numFmt numFmtId="178" formatCode="_-* #,##0.00_-;\-* #,##0.00_-;_-* &quot;-&quot;??_-;_-@_-"/>
    <numFmt numFmtId="179" formatCode="_(* #,##0_);_(* \(#,##0\);_(* &quot;-&quot;?_);_(@_)"/>
    <numFmt numFmtId="180" formatCode="_-* #,##0_-;* \(#,##0\)_-;_-* &quot;-&quot;??_-;_-@_-"/>
    <numFmt numFmtId="181" formatCode="_(* #,##0.000_);_(* \(#,##0.000\);_(* &quot;-&quot;??_);_(@_)"/>
    <numFmt numFmtId="182" formatCode="_(* #,##0.0000_);_(* \(#,##0.0000\);_(* &quot;-&quot;??_);_(@_)"/>
    <numFmt numFmtId="183" formatCode="_(* #,##0.00000_);_(* \(#,##0.00000\);_(* &quot;-&quot;??_);_(@_)"/>
    <numFmt numFmtId="184" formatCode="_(* #,##0.000000_);_(* \(#,##0.000000\);_(* &quot;-&quot;??_);_(@_)"/>
    <numFmt numFmtId="185" formatCode="0.00000000"/>
    <numFmt numFmtId="186" formatCode="0.0000000"/>
    <numFmt numFmtId="187" formatCode="0.000000"/>
    <numFmt numFmtId="188" formatCode="0.00000"/>
    <numFmt numFmtId="189" formatCode="0.0000"/>
    <numFmt numFmtId="190" formatCode="0.000"/>
    <numFmt numFmtId="191" formatCode="&quot;Yes&quot;;&quot;Yes&quot;;&quot;No&quot;"/>
    <numFmt numFmtId="192" formatCode="&quot;True&quot;;&quot;True&quot;;&quot;False&quot;"/>
    <numFmt numFmtId="193" formatCode="&quot;On&quot;;&quot;On&quot;;&quot;Off&quot;"/>
    <numFmt numFmtId="194" formatCode="[$€-2]\ #,##0.00_);[Red]\([$€-2]\ #,##0.00\)"/>
  </numFmts>
  <fonts count="30">
    <font>
      <sz val="11"/>
      <color indexed="8"/>
      <name val="Calibri"/>
      <family val="2"/>
    </font>
    <font>
      <sz val="10"/>
      <name val="Arial"/>
      <family val="2"/>
    </font>
    <font>
      <b/>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Calibri"/>
      <family val="2"/>
    </font>
    <font>
      <b/>
      <sz val="12"/>
      <color indexed="8"/>
      <name val="Calibri"/>
      <family val="2"/>
    </font>
    <font>
      <sz val="12"/>
      <name val="Calibri"/>
      <family val="2"/>
    </font>
    <font>
      <b/>
      <sz val="12"/>
      <name val="Calibri"/>
      <family val="2"/>
    </font>
    <font>
      <u val="single"/>
      <sz val="12"/>
      <name val="Calibri"/>
      <family val="2"/>
    </font>
    <font>
      <b/>
      <i/>
      <sz val="12"/>
      <color indexed="8"/>
      <name val="Calibri"/>
      <family val="2"/>
    </font>
    <font>
      <sz val="12"/>
      <color indexed="10"/>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 fillId="0" borderId="0">
      <alignment/>
      <protection/>
    </xf>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9">
    <xf numFmtId="0" fontId="0" fillId="0" borderId="0" xfId="0" applyAlignment="1">
      <alignment/>
    </xf>
    <xf numFmtId="0" fontId="21" fillId="0" borderId="0" xfId="0" applyFont="1" applyAlignment="1">
      <alignment/>
    </xf>
    <xf numFmtId="0" fontId="1" fillId="0" borderId="0" xfId="47" applyNumberFormat="1" applyFont="1">
      <alignment/>
      <protection/>
    </xf>
    <xf numFmtId="0" fontId="2" fillId="0" borderId="0" xfId="47" applyNumberFormat="1" applyFont="1" applyAlignment="1">
      <alignment horizontal="right"/>
      <protection/>
    </xf>
    <xf numFmtId="0" fontId="2" fillId="0" borderId="0" xfId="47" applyNumberFormat="1" applyFont="1">
      <alignment/>
      <protection/>
    </xf>
    <xf numFmtId="0" fontId="1" fillId="0" borderId="0" xfId="47" applyNumberFormat="1" applyFont="1" applyAlignment="1">
      <alignment horizontal="right"/>
      <protection/>
    </xf>
    <xf numFmtId="0" fontId="1" fillId="0" borderId="0" xfId="47" applyNumberFormat="1" applyFont="1" applyFill="1">
      <alignment/>
      <protection/>
    </xf>
    <xf numFmtId="41" fontId="1" fillId="0" borderId="0" xfId="47" applyNumberFormat="1" applyFont="1" applyFill="1">
      <alignment/>
      <protection/>
    </xf>
    <xf numFmtId="41" fontId="1" fillId="0" borderId="0" xfId="47" applyNumberFormat="1" applyFont="1">
      <alignment/>
      <protection/>
    </xf>
    <xf numFmtId="2" fontId="1" fillId="0" borderId="0" xfId="47" applyNumberFormat="1" applyFont="1" applyBorder="1">
      <alignment/>
      <protection/>
    </xf>
    <xf numFmtId="171" fontId="0" fillId="0" borderId="0" xfId="42" applyNumberFormat="1" applyFont="1" applyAlignment="1">
      <alignment/>
    </xf>
    <xf numFmtId="0" fontId="22" fillId="0" borderId="0" xfId="0" applyFont="1" applyAlignment="1">
      <alignment/>
    </xf>
    <xf numFmtId="0" fontId="22" fillId="0" borderId="0" xfId="0" applyFont="1" applyAlignment="1">
      <alignment horizontal="center"/>
    </xf>
    <xf numFmtId="0" fontId="22" fillId="0" borderId="0" xfId="0" applyFont="1" applyAlignment="1">
      <alignment/>
    </xf>
    <xf numFmtId="16" fontId="22" fillId="0" borderId="0" xfId="0" applyNumberFormat="1" applyFont="1" applyAlignment="1">
      <alignment horizontal="center"/>
    </xf>
    <xf numFmtId="0" fontId="22" fillId="0" borderId="0" xfId="0" applyFont="1" applyAlignment="1" quotePrefix="1">
      <alignment/>
    </xf>
    <xf numFmtId="171" fontId="22" fillId="0" borderId="0" xfId="42" applyNumberFormat="1" applyFont="1" applyAlignment="1">
      <alignment/>
    </xf>
    <xf numFmtId="171" fontId="22" fillId="0" borderId="10" xfId="42" applyNumberFormat="1" applyFont="1" applyBorder="1" applyAlignment="1">
      <alignment/>
    </xf>
    <xf numFmtId="171" fontId="22" fillId="0" borderId="11" xfId="42" applyNumberFormat="1" applyFont="1" applyBorder="1" applyAlignment="1">
      <alignment/>
    </xf>
    <xf numFmtId="43" fontId="22" fillId="0" borderId="10" xfId="0" applyNumberFormat="1" applyFont="1" applyBorder="1" applyAlignment="1">
      <alignment/>
    </xf>
    <xf numFmtId="0" fontId="23" fillId="0" borderId="0" xfId="0" applyFont="1" applyAlignment="1">
      <alignment/>
    </xf>
    <xf numFmtId="0" fontId="22" fillId="0" borderId="0" xfId="0" applyNumberFormat="1" applyFont="1" applyAlignment="1">
      <alignment horizontal="center"/>
    </xf>
    <xf numFmtId="0" fontId="22" fillId="0" borderId="0" xfId="42" applyNumberFormat="1" applyFont="1" applyAlignment="1">
      <alignment horizontal="center"/>
    </xf>
    <xf numFmtId="171" fontId="22" fillId="0" borderId="0" xfId="42" applyNumberFormat="1" applyFont="1" applyAlignment="1">
      <alignment horizontal="center"/>
    </xf>
    <xf numFmtId="0" fontId="24" fillId="0" borderId="0" xfId="47" applyNumberFormat="1" applyFont="1">
      <alignment/>
      <protection/>
    </xf>
    <xf numFmtId="0" fontId="25" fillId="0" borderId="0" xfId="47" applyNumberFormat="1" applyFont="1" applyFill="1">
      <alignment/>
      <protection/>
    </xf>
    <xf numFmtId="171" fontId="22" fillId="0" borderId="12" xfId="42" applyNumberFormat="1" applyFont="1" applyBorder="1" applyAlignment="1">
      <alignment/>
    </xf>
    <xf numFmtId="0" fontId="24" fillId="0" borderId="0" xfId="47" applyNumberFormat="1" applyFont="1" applyFill="1">
      <alignment/>
      <protection/>
    </xf>
    <xf numFmtId="171" fontId="22" fillId="0" borderId="13" xfId="42" applyNumberFormat="1" applyFont="1" applyBorder="1" applyAlignment="1">
      <alignment/>
    </xf>
    <xf numFmtId="0" fontId="25" fillId="0" borderId="0" xfId="47" applyNumberFormat="1" applyFont="1">
      <alignment/>
      <protection/>
    </xf>
    <xf numFmtId="0" fontId="25" fillId="0" borderId="0" xfId="47" applyNumberFormat="1" applyFont="1" applyAlignment="1">
      <alignment horizontal="center"/>
      <protection/>
    </xf>
    <xf numFmtId="0" fontId="25" fillId="0" borderId="0" xfId="47" applyNumberFormat="1" applyFont="1" applyAlignment="1">
      <alignment horizontal="right"/>
      <protection/>
    </xf>
    <xf numFmtId="0" fontId="25" fillId="0" borderId="14" xfId="47" applyNumberFormat="1" applyFont="1" applyBorder="1" applyAlignment="1">
      <alignment horizontal="right"/>
      <protection/>
    </xf>
    <xf numFmtId="0" fontId="25" fillId="0" borderId="15" xfId="47" applyNumberFormat="1" applyFont="1" applyBorder="1" applyAlignment="1">
      <alignment horizontal="right"/>
      <protection/>
    </xf>
    <xf numFmtId="0" fontId="24" fillId="0" borderId="15" xfId="47" applyNumberFormat="1" applyFont="1" applyBorder="1">
      <alignment/>
      <protection/>
    </xf>
    <xf numFmtId="41" fontId="24" fillId="0" borderId="0" xfId="47" applyNumberFormat="1" applyFont="1">
      <alignment/>
      <protection/>
    </xf>
    <xf numFmtId="41" fontId="24" fillId="0" borderId="15" xfId="47" applyNumberFormat="1" applyFont="1" applyBorder="1">
      <alignment/>
      <protection/>
    </xf>
    <xf numFmtId="41" fontId="24" fillId="0" borderId="0" xfId="47" applyNumberFormat="1" applyFont="1" applyBorder="1">
      <alignment/>
      <protection/>
    </xf>
    <xf numFmtId="41" fontId="24" fillId="0" borderId="10" xfId="47" applyNumberFormat="1" applyFont="1" applyBorder="1">
      <alignment/>
      <protection/>
    </xf>
    <xf numFmtId="41" fontId="24" fillId="0" borderId="16" xfId="47" applyNumberFormat="1" applyFont="1" applyBorder="1">
      <alignment/>
      <protection/>
    </xf>
    <xf numFmtId="41" fontId="24" fillId="0" borderId="12" xfId="47" applyNumberFormat="1" applyFont="1" applyBorder="1">
      <alignment/>
      <protection/>
    </xf>
    <xf numFmtId="41" fontId="24" fillId="0" borderId="17" xfId="47" applyNumberFormat="1" applyFont="1" applyBorder="1">
      <alignment/>
      <protection/>
    </xf>
    <xf numFmtId="0" fontId="26" fillId="0" borderId="0" xfId="47" applyNumberFormat="1" applyFont="1">
      <alignment/>
      <protection/>
    </xf>
    <xf numFmtId="41" fontId="24" fillId="0" borderId="14" xfId="47" applyNumberFormat="1" applyFont="1" applyBorder="1">
      <alignment/>
      <protection/>
    </xf>
    <xf numFmtId="171" fontId="24" fillId="0" borderId="0" xfId="47" applyNumberFormat="1" applyFont="1">
      <alignment/>
      <protection/>
    </xf>
    <xf numFmtId="171" fontId="24" fillId="0" borderId="0" xfId="44" applyNumberFormat="1" applyFont="1" applyAlignment="1">
      <alignment/>
    </xf>
    <xf numFmtId="171" fontId="24" fillId="0" borderId="15" xfId="44" applyNumberFormat="1" applyFont="1" applyBorder="1" applyAlignment="1">
      <alignment/>
    </xf>
    <xf numFmtId="171" fontId="24" fillId="0" borderId="0" xfId="44" applyNumberFormat="1" applyFont="1" applyBorder="1" applyAlignment="1">
      <alignment/>
    </xf>
    <xf numFmtId="171" fontId="24" fillId="0" borderId="10" xfId="44" applyNumberFormat="1" applyFont="1" applyBorder="1" applyAlignment="1">
      <alignment/>
    </xf>
    <xf numFmtId="171" fontId="24" fillId="0" borderId="16" xfId="44" applyNumberFormat="1" applyFont="1" applyBorder="1" applyAlignment="1">
      <alignment/>
    </xf>
    <xf numFmtId="171" fontId="24" fillId="0" borderId="12" xfId="44" applyNumberFormat="1" applyFont="1" applyBorder="1" applyAlignment="1">
      <alignment/>
    </xf>
    <xf numFmtId="171" fontId="24" fillId="0" borderId="17" xfId="44" applyNumberFormat="1" applyFont="1" applyBorder="1" applyAlignment="1">
      <alignment/>
    </xf>
    <xf numFmtId="171" fontId="24" fillId="0" borderId="0" xfId="42" applyNumberFormat="1" applyFont="1" applyAlignment="1">
      <alignment/>
    </xf>
    <xf numFmtId="0" fontId="24" fillId="0" borderId="0" xfId="47" applyNumberFormat="1" applyFont="1" applyFill="1" applyAlignment="1">
      <alignment horizontal="justify"/>
      <protection/>
    </xf>
    <xf numFmtId="171" fontId="24" fillId="0" borderId="0" xfId="47" applyNumberFormat="1" applyFont="1" applyFill="1">
      <alignment/>
      <protection/>
    </xf>
    <xf numFmtId="0" fontId="25" fillId="0" borderId="0" xfId="47" applyNumberFormat="1" applyFont="1" applyAlignment="1" quotePrefix="1">
      <alignment horizontal="center"/>
      <protection/>
    </xf>
    <xf numFmtId="171" fontId="24" fillId="0" borderId="0" xfId="42" applyNumberFormat="1" applyFont="1" applyFill="1" applyAlignment="1">
      <alignment/>
    </xf>
    <xf numFmtId="171" fontId="24" fillId="0" borderId="10" xfId="42" applyNumberFormat="1" applyFont="1" applyFill="1" applyBorder="1" applyAlignment="1">
      <alignment/>
    </xf>
    <xf numFmtId="171" fontId="24" fillId="0" borderId="13" xfId="42" applyNumberFormat="1" applyFont="1" applyFill="1" applyBorder="1" applyAlignment="1">
      <alignment/>
    </xf>
    <xf numFmtId="0" fontId="25" fillId="0" borderId="0" xfId="47" applyNumberFormat="1" applyFont="1" applyFill="1" applyAlignment="1">
      <alignment horizontal="right"/>
      <protection/>
    </xf>
    <xf numFmtId="0" fontId="25" fillId="0" borderId="0" xfId="47" applyNumberFormat="1" applyFont="1" applyFill="1" applyAlignment="1" quotePrefix="1">
      <alignment horizontal="right"/>
      <protection/>
    </xf>
    <xf numFmtId="14" fontId="25" fillId="0" borderId="0" xfId="47" applyNumberFormat="1" applyFont="1" applyFill="1" applyAlignment="1" quotePrefix="1">
      <alignment horizontal="right"/>
      <protection/>
    </xf>
    <xf numFmtId="41" fontId="24" fillId="0" borderId="12" xfId="47" applyNumberFormat="1" applyFont="1" applyFill="1" applyBorder="1">
      <alignment/>
      <protection/>
    </xf>
    <xf numFmtId="41" fontId="24" fillId="0" borderId="0" xfId="47" applyNumberFormat="1" applyFont="1" applyFill="1" applyBorder="1">
      <alignment/>
      <protection/>
    </xf>
    <xf numFmtId="0" fontId="27" fillId="0" borderId="0" xfId="0" applyFont="1" applyAlignment="1">
      <alignment horizontal="justify" vertical="center" readingOrder="1"/>
    </xf>
    <xf numFmtId="41" fontId="24" fillId="0" borderId="0" xfId="47" applyNumberFormat="1" applyFont="1" applyFill="1">
      <alignment/>
      <protection/>
    </xf>
    <xf numFmtId="41" fontId="24" fillId="0" borderId="10" xfId="47" applyNumberFormat="1" applyFont="1" applyFill="1" applyBorder="1">
      <alignment/>
      <protection/>
    </xf>
    <xf numFmtId="41" fontId="24" fillId="0" borderId="11" xfId="47" applyNumberFormat="1" applyFont="1" applyBorder="1">
      <alignment/>
      <protection/>
    </xf>
    <xf numFmtId="14" fontId="25" fillId="0" borderId="0" xfId="47" applyNumberFormat="1" applyFont="1" applyAlignment="1" quotePrefix="1">
      <alignment horizontal="center"/>
      <protection/>
    </xf>
    <xf numFmtId="2" fontId="24" fillId="0" borderId="0" xfId="47" applyNumberFormat="1" applyFont="1" applyBorder="1">
      <alignment/>
      <protection/>
    </xf>
    <xf numFmtId="172" fontId="24" fillId="0" borderId="12" xfId="47" applyNumberFormat="1" applyFont="1" applyBorder="1">
      <alignment/>
      <protection/>
    </xf>
    <xf numFmtId="172" fontId="24" fillId="0" borderId="0" xfId="47" applyNumberFormat="1" applyFont="1" applyBorder="1">
      <alignment/>
      <protection/>
    </xf>
    <xf numFmtId="171" fontId="24" fillId="0" borderId="13" xfId="42" applyNumberFormat="1" applyFont="1" applyBorder="1" applyAlignment="1">
      <alignment/>
    </xf>
    <xf numFmtId="0" fontId="25" fillId="0" borderId="0" xfId="47" applyNumberFormat="1" applyFont="1" applyFill="1" quotePrefix="1">
      <alignment/>
      <protection/>
    </xf>
    <xf numFmtId="0" fontId="24" fillId="0" borderId="0" xfId="47" applyNumberFormat="1" applyFont="1" applyFill="1" applyAlignment="1">
      <alignment horizontal="center"/>
      <protection/>
    </xf>
    <xf numFmtId="0" fontId="24" fillId="0" borderId="0" xfId="47" applyNumberFormat="1" applyFont="1" applyAlignment="1">
      <alignment horizontal="center"/>
      <protection/>
    </xf>
    <xf numFmtId="0" fontId="24" fillId="0" borderId="0" xfId="47" applyNumberFormat="1" applyFont="1" applyAlignment="1">
      <alignment horizontal="right"/>
      <protection/>
    </xf>
    <xf numFmtId="41" fontId="24" fillId="0" borderId="11" xfId="47" applyNumberFormat="1" applyFont="1" applyFill="1" applyBorder="1">
      <alignment/>
      <protection/>
    </xf>
    <xf numFmtId="41" fontId="24" fillId="0" borderId="13" xfId="47" applyNumberFormat="1" applyFont="1" applyBorder="1">
      <alignment/>
      <protection/>
    </xf>
    <xf numFmtId="0" fontId="24" fillId="0" borderId="0" xfId="47" applyNumberFormat="1" applyFont="1" applyAlignment="1">
      <alignment horizontal="left"/>
      <protection/>
    </xf>
    <xf numFmtId="0" fontId="24" fillId="0" borderId="0" xfId="47" applyNumberFormat="1" applyFont="1" quotePrefix="1">
      <alignment/>
      <protection/>
    </xf>
    <xf numFmtId="171" fontId="24" fillId="0" borderId="10" xfId="42" applyNumberFormat="1" applyFont="1" applyBorder="1" applyAlignment="1">
      <alignment/>
    </xf>
    <xf numFmtId="171" fontId="28" fillId="0" borderId="0" xfId="42" applyNumberFormat="1" applyFont="1" applyFill="1" applyAlignment="1">
      <alignment/>
    </xf>
    <xf numFmtId="0" fontId="1" fillId="0" borderId="0" xfId="47" applyNumberFormat="1" applyFont="1" applyBorder="1">
      <alignment/>
      <protection/>
    </xf>
    <xf numFmtId="0" fontId="3" fillId="0" borderId="0" xfId="47" applyNumberFormat="1" applyFont="1">
      <alignment/>
      <protection/>
    </xf>
    <xf numFmtId="0" fontId="25" fillId="0" borderId="0" xfId="47" applyNumberFormat="1" applyFont="1" applyFill="1" applyAlignment="1">
      <alignment horizontal="center"/>
      <protection/>
    </xf>
    <xf numFmtId="171" fontId="1" fillId="0" borderId="0" xfId="42" applyNumberFormat="1" applyFont="1" applyBorder="1" applyAlignment="1">
      <alignment/>
    </xf>
    <xf numFmtId="0" fontId="24" fillId="0" borderId="0" xfId="47" applyNumberFormat="1" applyFont="1" applyBorder="1">
      <alignment/>
      <protection/>
    </xf>
    <xf numFmtId="0" fontId="24" fillId="0" borderId="0" xfId="47" applyNumberFormat="1" applyFont="1" applyFill="1" applyBorder="1">
      <alignment/>
      <protection/>
    </xf>
    <xf numFmtId="0" fontId="25" fillId="0" borderId="0" xfId="47" applyNumberFormat="1" applyFont="1" applyAlignment="1" quotePrefix="1">
      <alignment horizontal="left"/>
      <protection/>
    </xf>
    <xf numFmtId="171" fontId="24" fillId="0" borderId="0" xfId="42" applyNumberFormat="1" applyFont="1" applyBorder="1" applyAlignment="1">
      <alignment/>
    </xf>
    <xf numFmtId="0" fontId="25" fillId="0" borderId="0" xfId="47" applyNumberFormat="1" applyFont="1" applyBorder="1" applyAlignment="1" quotePrefix="1">
      <alignment horizontal="center"/>
      <protection/>
    </xf>
    <xf numFmtId="0" fontId="25" fillId="0" borderId="0" xfId="47" applyNumberFormat="1" applyFont="1" applyBorder="1" applyAlignment="1">
      <alignment horizontal="center"/>
      <protection/>
    </xf>
    <xf numFmtId="14" fontId="25" fillId="0" borderId="0" xfId="47" applyNumberFormat="1" applyFont="1" applyBorder="1" applyAlignment="1" quotePrefix="1">
      <alignment horizontal="center"/>
      <protection/>
    </xf>
    <xf numFmtId="171" fontId="24" fillId="0" borderId="0" xfId="42" applyNumberFormat="1" applyFont="1" applyFill="1" applyBorder="1" applyAlignment="1">
      <alignment/>
    </xf>
    <xf numFmtId="41" fontId="24" fillId="0" borderId="13" xfId="47" applyNumberFormat="1" applyFont="1" applyFill="1" applyBorder="1">
      <alignment/>
      <protection/>
    </xf>
    <xf numFmtId="14" fontId="25" fillId="0" borderId="0" xfId="47" applyNumberFormat="1" applyFont="1" applyFill="1" applyAlignment="1" quotePrefix="1">
      <alignment horizontal="center"/>
      <protection/>
    </xf>
    <xf numFmtId="0" fontId="25" fillId="0" borderId="0" xfId="47" applyNumberFormat="1" applyFont="1" applyFill="1" applyBorder="1" applyAlignment="1">
      <alignment horizontal="right"/>
      <protection/>
    </xf>
    <xf numFmtId="0" fontId="25" fillId="0" borderId="0" xfId="47" applyNumberFormat="1" applyFont="1" applyFill="1" applyBorder="1" applyAlignment="1" quotePrefix="1">
      <alignment horizontal="right"/>
      <protection/>
    </xf>
    <xf numFmtId="14" fontId="25" fillId="0" borderId="0" xfId="47" applyNumberFormat="1" applyFont="1" applyFill="1" applyBorder="1" applyAlignment="1" quotePrefix="1">
      <alignment horizontal="right"/>
      <protection/>
    </xf>
    <xf numFmtId="0" fontId="26" fillId="0" borderId="0" xfId="47" applyNumberFormat="1" applyFont="1" applyFill="1" applyBorder="1">
      <alignment/>
      <protection/>
    </xf>
    <xf numFmtId="14" fontId="23" fillId="0" borderId="0" xfId="0" applyNumberFormat="1" applyFont="1" applyAlignment="1">
      <alignment horizontal="center" vertical="top" wrapText="1"/>
    </xf>
    <xf numFmtId="0" fontId="23" fillId="0" borderId="0" xfId="0" applyFont="1" applyAlignment="1">
      <alignment horizontal="center" vertical="top" wrapText="1"/>
    </xf>
    <xf numFmtId="3" fontId="22" fillId="0" borderId="0" xfId="0" applyNumberFormat="1" applyFont="1" applyAlignment="1">
      <alignment horizontal="center" vertical="top" wrapText="1"/>
    </xf>
    <xf numFmtId="173" fontId="22" fillId="0" borderId="0" xfId="42" applyNumberFormat="1" applyFont="1" applyAlignment="1">
      <alignment horizontal="center" vertical="top" wrapText="1"/>
    </xf>
    <xf numFmtId="0" fontId="22" fillId="0" borderId="12" xfId="0" applyFont="1" applyBorder="1" applyAlignment="1">
      <alignment horizontal="center" vertical="top" wrapText="1"/>
    </xf>
    <xf numFmtId="173" fontId="22" fillId="0" borderId="12" xfId="42" applyNumberFormat="1" applyFont="1" applyBorder="1" applyAlignment="1">
      <alignment horizontal="center" vertical="top" wrapText="1"/>
    </xf>
    <xf numFmtId="3" fontId="22" fillId="0" borderId="12" xfId="0" applyNumberFormat="1" applyFont="1" applyBorder="1" applyAlignment="1">
      <alignment horizontal="center" vertical="top" wrapText="1"/>
    </xf>
    <xf numFmtId="171" fontId="22" fillId="0" borderId="0" xfId="42" applyNumberFormat="1" applyFont="1" applyAlignment="1">
      <alignment horizontal="center" vertical="top" wrapText="1"/>
    </xf>
    <xf numFmtId="171" fontId="22" fillId="0" borderId="12" xfId="42" applyNumberFormat="1" applyFont="1" applyBorder="1" applyAlignment="1">
      <alignment horizontal="center" vertical="top" wrapText="1"/>
    </xf>
    <xf numFmtId="171" fontId="22" fillId="0" borderId="10" xfId="42" applyNumberFormat="1" applyFont="1" applyBorder="1" applyAlignment="1">
      <alignment horizontal="center" vertical="top" wrapText="1"/>
    </xf>
    <xf numFmtId="14" fontId="23" fillId="0" borderId="0" xfId="0" applyNumberFormat="1" applyFont="1" applyAlignment="1" quotePrefix="1">
      <alignment horizontal="center" vertical="top" wrapText="1"/>
    </xf>
    <xf numFmtId="43" fontId="22" fillId="0" borderId="0" xfId="42" applyNumberFormat="1" applyFont="1" applyAlignment="1">
      <alignment horizontal="center" vertical="top" wrapText="1"/>
    </xf>
    <xf numFmtId="173" fontId="22" fillId="0" borderId="10" xfId="42" applyNumberFormat="1" applyFont="1" applyBorder="1" applyAlignment="1">
      <alignment horizontal="center" vertical="top" wrapText="1"/>
    </xf>
    <xf numFmtId="171" fontId="22" fillId="0" borderId="0" xfId="42" applyNumberFormat="1" applyFont="1" applyBorder="1" applyAlignment="1">
      <alignment/>
    </xf>
    <xf numFmtId="0" fontId="22" fillId="0" borderId="0" xfId="0" applyFont="1" applyAlignment="1">
      <alignment horizontal="center"/>
    </xf>
    <xf numFmtId="0" fontId="25" fillId="0" borderId="0" xfId="47" applyNumberFormat="1" applyFont="1" applyAlignment="1">
      <alignment horizontal="center"/>
      <protection/>
    </xf>
    <xf numFmtId="0" fontId="25" fillId="0" borderId="0" xfId="47" applyNumberFormat="1" applyFont="1" applyBorder="1" applyAlignment="1">
      <alignment horizontal="center"/>
      <protection/>
    </xf>
    <xf numFmtId="0" fontId="25" fillId="0" borderId="0" xfId="47" applyNumberFormat="1" applyFont="1" applyFill="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Custom - Style8"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142</xdr:row>
      <xdr:rowOff>0</xdr:rowOff>
    </xdr:from>
    <xdr:ext cx="5857875" cy="638175"/>
    <xdr:sp>
      <xdr:nvSpPr>
        <xdr:cNvPr id="1" name="Text Box 31"/>
        <xdr:cNvSpPr txBox="1">
          <a:spLocks noChangeArrowheads="1"/>
        </xdr:cNvSpPr>
      </xdr:nvSpPr>
      <xdr:spPr>
        <a:xfrm>
          <a:off x="314325" y="28213050"/>
          <a:ext cx="5857875" cy="6381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Group’s operations are not materially affected by any seasonal and cyclical factors. However, there is a compensating effect on its results due to the performance of the various segmental activities of the Group.
</a:t>
          </a:r>
        </a:p>
      </xdr:txBody>
    </xdr:sp>
    <xdr:clientData/>
  </xdr:oneCellAnchor>
  <xdr:oneCellAnchor>
    <xdr:from>
      <xdr:col>1</xdr:col>
      <xdr:colOff>0</xdr:colOff>
      <xdr:row>278</xdr:row>
      <xdr:rowOff>9525</xdr:rowOff>
    </xdr:from>
    <xdr:ext cx="5867400" cy="457200"/>
    <xdr:sp>
      <xdr:nvSpPr>
        <xdr:cNvPr id="2" name="Text Box 38"/>
        <xdr:cNvSpPr txBox="1">
          <a:spLocks noChangeArrowheads="1"/>
        </xdr:cNvSpPr>
      </xdr:nvSpPr>
      <xdr:spPr>
        <a:xfrm>
          <a:off x="304800" y="55092600"/>
          <a:ext cx="5867400" cy="45720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amount of commitments for the purchase of property, plant and equipment and port facilities not provided for as at 31 March 2012 is as follows:</a:t>
          </a:r>
        </a:p>
      </xdr:txBody>
    </xdr:sp>
    <xdr:clientData/>
  </xdr:oneCellAnchor>
  <xdr:oneCellAnchor>
    <xdr:from>
      <xdr:col>1</xdr:col>
      <xdr:colOff>9525</xdr:colOff>
      <xdr:row>44</xdr:row>
      <xdr:rowOff>9525</xdr:rowOff>
    </xdr:from>
    <xdr:ext cx="5857875" cy="476250"/>
    <xdr:sp>
      <xdr:nvSpPr>
        <xdr:cNvPr id="3" name="Text Box 40"/>
        <xdr:cNvSpPr txBox="1">
          <a:spLocks noChangeArrowheads="1"/>
        </xdr:cNvSpPr>
      </xdr:nvSpPr>
      <xdr:spPr>
        <a:xfrm>
          <a:off x="314325" y="8801100"/>
          <a:ext cx="5857875" cy="4762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changes in the composition of the Group during the current quarter.</a:t>
          </a:r>
        </a:p>
      </xdr:txBody>
    </xdr:sp>
    <xdr:clientData/>
  </xdr:oneCellAnchor>
  <xdr:oneCellAnchor>
    <xdr:from>
      <xdr:col>0</xdr:col>
      <xdr:colOff>295275</xdr:colOff>
      <xdr:row>75</xdr:row>
      <xdr:rowOff>0</xdr:rowOff>
    </xdr:from>
    <xdr:ext cx="5895975" cy="6562725"/>
    <xdr:sp>
      <xdr:nvSpPr>
        <xdr:cNvPr id="4" name="Text Box 42"/>
        <xdr:cNvSpPr txBox="1">
          <a:spLocks noChangeArrowheads="1"/>
        </xdr:cNvSpPr>
      </xdr:nvSpPr>
      <xdr:spPr>
        <a:xfrm>
          <a:off x="295275" y="15011400"/>
          <a:ext cx="5895975" cy="65627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All inter-segment transactions have been entered into in the normal course of business and have been established on negotiated terms.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 activities of the Group’s operations are carried out in Malaysia.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There has been no material change in total assets and no differences in the basis of segmentation or in the basis of measurement of segment profit or loss as compared to the last annual financial statements.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Group Summary</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Group Revenue for the current quarter of RM22.1 million decreased by 5% compared with RM23.4 million recorded in the corresponding period last year. This was due to lower revenue for the infrastructure and management segments whereas the township segment recorded increased revenue. However the profit before tax increased by 13% due to higher margins from the township segment.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Infrastructure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infrastructure segment remained the Group’s main source of revenue and profit before tax for the current quarter contributing 77% (31/3/11: 79%) and 73% (31/3/11: 99%) respectively.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Its revenue comprise mainly of revenue from port operations for the provision of port facilities and ancillary services at Lumut Maritime Terminal (LMT) and contractual revenue under the operation and maintenance of Lekir Bulk Terminal ("LBT") besides the revenue from sales and rental of LMT port related industrial land. For the period under review, there was no revenue arising from land sales whereas revenue of RM17.1 million (31/3/11 : RM18.5 million) decreased by 7.2% mainly as a result of lower cargo throughput of 19.4% from LMT. There was an overall drop in throughput of cargo type and by industry sector of LMT. Although cargo throughput at LBT increased by 12.2%, this was not sufficient to cushion the drop in profit contribution from LMT. This consequently resulted in an overall drop in profit before tax of 16.4% of RM7.6 million (31/3/11: RM9.0 million). The summary results are as </a:t>
          </a:r>
          <a:r>
            <a:rPr lang="en-US" cap="none" sz="1100" b="0" i="0" u="none" baseline="0">
              <a:solidFill>
                <a:srgbClr val="000000"/>
              </a:solidFill>
              <a:latin typeface="Calibri"/>
              <a:ea typeface="Calibri"/>
              <a:cs typeface="Calibri"/>
            </a:rPr>
            <a:t>follows:
</a:t>
          </a:r>
          <a:r>
            <a:rPr lang="en-US" cap="none" sz="1100" b="0" i="0" u="none" baseline="0">
              <a:solidFill>
                <a:srgbClr val="000000"/>
              </a:solidFill>
              <a:latin typeface="Calibri"/>
              <a:ea typeface="Calibri"/>
              <a:cs typeface="Calibri"/>
            </a:rPr>
            <a:t>
</a:t>
          </a:r>
        </a:p>
      </xdr:txBody>
    </xdr:sp>
    <xdr:clientData/>
  </xdr:oneCellAnchor>
  <xdr:oneCellAnchor>
    <xdr:from>
      <xdr:col>0</xdr:col>
      <xdr:colOff>295275</xdr:colOff>
      <xdr:row>358</xdr:row>
      <xdr:rowOff>0</xdr:rowOff>
    </xdr:from>
    <xdr:ext cx="5876925" cy="485775"/>
    <xdr:sp>
      <xdr:nvSpPr>
        <xdr:cNvPr id="5" name="Text Box 51"/>
        <xdr:cNvSpPr txBox="1">
          <a:spLocks noChangeArrowheads="1"/>
        </xdr:cNvSpPr>
      </xdr:nvSpPr>
      <xdr:spPr>
        <a:xfrm>
          <a:off x="295275" y="71104125"/>
          <a:ext cx="5876925" cy="4857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Calibri"/>
              <a:ea typeface="Calibri"/>
              <a:cs typeface="Calibri"/>
            </a:rPr>
            <a:t>There were no material events subsequent to the end of the current quarter that have not been reflected in these interim financial statements, made up to the latest practicable date. 
</a:t>
          </a:r>
        </a:p>
      </xdr:txBody>
    </xdr:sp>
    <xdr:clientData/>
  </xdr:oneCellAnchor>
  <xdr:oneCellAnchor>
    <xdr:from>
      <xdr:col>1</xdr:col>
      <xdr:colOff>0</xdr:colOff>
      <xdr:row>7</xdr:row>
      <xdr:rowOff>0</xdr:rowOff>
    </xdr:from>
    <xdr:ext cx="5867400" cy="5324475"/>
    <xdr:sp>
      <xdr:nvSpPr>
        <xdr:cNvPr id="6" name="TextBox 13"/>
        <xdr:cNvSpPr txBox="1">
          <a:spLocks noChangeArrowheads="1"/>
        </xdr:cNvSpPr>
      </xdr:nvSpPr>
      <xdr:spPr>
        <a:xfrm>
          <a:off x="304800" y="1390650"/>
          <a:ext cx="5867400" cy="53244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These condensed consolidated interim financial statements, for the period ended 31 March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 Board. For the periods up to and including the year 31 December 2011, the Group prepared its financial statements in accordance with applicable Financial Reporting Standards ("FRS").
These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
The explanatory notes attached to these condensed consolidated interim financial statements provide an explanation of events and transactions that are significant to an understanding of the changes in the financial positions and performance of the Group since the year ended 31 December 2011.
In preparing its MFRS Statement of Financial Position as at 1 January 2011 (which is also the date of transition), the Group reviewed its accounting policies and considered the transitional opportunities under MFRS 1. The transition from FRS to MFRS has not had a material impact on the statements of financial position, statements of comprehensive income and statements of cashflows. The Group has not adopted any new/revised MFRSs and IC Interpretations that has been issued as at the date of authorisation of these Interim Financial Statements but is not yet effective for the Group.
</a:t>
          </a:r>
        </a:p>
      </xdr:txBody>
    </xdr:sp>
    <xdr:clientData/>
  </xdr:oneCellAnchor>
  <xdr:oneCellAnchor>
    <xdr:from>
      <xdr:col>1</xdr:col>
      <xdr:colOff>9525</xdr:colOff>
      <xdr:row>34</xdr:row>
      <xdr:rowOff>9525</xdr:rowOff>
    </xdr:from>
    <xdr:ext cx="5867400" cy="1133475"/>
    <xdr:sp>
      <xdr:nvSpPr>
        <xdr:cNvPr id="7" name="TextBox 19"/>
        <xdr:cNvSpPr txBox="1">
          <a:spLocks noChangeArrowheads="1"/>
        </xdr:cNvSpPr>
      </xdr:nvSpPr>
      <xdr:spPr>
        <a:xfrm>
          <a:off x="314325" y="6800850"/>
          <a:ext cx="5867400" cy="11334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audited financial statements of the Group</a:t>
          </a:r>
          <a:r>
            <a:rPr lang="en-US" cap="none" sz="1200" b="0" i="0" u="none" baseline="0">
              <a:solidFill>
                <a:srgbClr val="000000"/>
              </a:solidFill>
              <a:latin typeface="Calibri"/>
              <a:ea typeface="Calibri"/>
              <a:cs typeface="Calibri"/>
            </a:rPr>
            <a:t> for the year ended 31 December 2011 were prepared in accordance with FRS. Except for certain differences, the requirements under FRS and MFRS are similar. The significant accounting policies adopted in preparing this condensed consolidated interim financial statements are consistent with those of the audited financial statements for the year ended 31 December 2011.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oneCellAnchor>
  <xdr:oneCellAnchor>
    <xdr:from>
      <xdr:col>1</xdr:col>
      <xdr:colOff>0</xdr:colOff>
      <xdr:row>41</xdr:row>
      <xdr:rowOff>0</xdr:rowOff>
    </xdr:from>
    <xdr:ext cx="5848350" cy="533400"/>
    <xdr:sp>
      <xdr:nvSpPr>
        <xdr:cNvPr id="8" name="Text Box 30"/>
        <xdr:cNvSpPr txBox="1">
          <a:spLocks noChangeArrowheads="1"/>
        </xdr:cNvSpPr>
      </xdr:nvSpPr>
      <xdr:spPr>
        <a:xfrm>
          <a:off x="304800" y="8191500"/>
          <a:ext cx="5848350" cy="53340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changes in estimates that have had a material effect in the current quarter results.</a:t>
          </a:r>
        </a:p>
      </xdr:txBody>
    </xdr:sp>
    <xdr:clientData/>
  </xdr:oneCellAnchor>
  <xdr:oneCellAnchor>
    <xdr:from>
      <xdr:col>0</xdr:col>
      <xdr:colOff>285750</xdr:colOff>
      <xdr:row>161</xdr:row>
      <xdr:rowOff>0</xdr:rowOff>
    </xdr:from>
    <xdr:ext cx="5895975" cy="552450"/>
    <xdr:sp>
      <xdr:nvSpPr>
        <xdr:cNvPr id="9" name="TextBox 21"/>
        <xdr:cNvSpPr txBox="1">
          <a:spLocks noChangeArrowheads="1"/>
        </xdr:cNvSpPr>
      </xdr:nvSpPr>
      <xdr:spPr>
        <a:xfrm>
          <a:off x="285750" y="31775400"/>
          <a:ext cx="5895975" cy="5524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Save as disclosed above , foreign exchange gain or loss is not applicable and there were no gain/loss on disposal of the quoted investment, </a:t>
          </a:r>
          <a:r>
            <a:rPr lang="en-US" cap="none" sz="1100" b="0" i="0" u="none" baseline="0">
              <a:solidFill>
                <a:srgbClr val="000000"/>
              </a:solidFill>
              <a:latin typeface="Calibri"/>
              <a:ea typeface="Calibri"/>
              <a:cs typeface="Calibri"/>
            </a:rPr>
            <a:t>during the current quarter as well as in the preceding corresponding quarter. </a:t>
          </a:r>
        </a:p>
      </xdr:txBody>
    </xdr:sp>
    <xdr:clientData/>
  </xdr:oneCellAnchor>
  <xdr:oneCellAnchor>
    <xdr:from>
      <xdr:col>1</xdr:col>
      <xdr:colOff>9525</xdr:colOff>
      <xdr:row>174</xdr:row>
      <xdr:rowOff>57150</xdr:rowOff>
    </xdr:from>
    <xdr:ext cx="5876925" cy="676275"/>
    <xdr:sp>
      <xdr:nvSpPr>
        <xdr:cNvPr id="10" name="Text Box 14"/>
        <xdr:cNvSpPr txBox="1">
          <a:spLocks noChangeArrowheads="1"/>
        </xdr:cNvSpPr>
      </xdr:nvSpPr>
      <xdr:spPr>
        <a:xfrm>
          <a:off x="314325" y="34423350"/>
          <a:ext cx="5876925" cy="6762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effective tax rate for the current quarter was higher than the statutory tax rate of 25% (2011: 25%) principally due to losses incurred by certain subsidiaries, certain expenses being disallowed for tax purposes and certain income not being taxable. </a:t>
          </a:r>
        </a:p>
      </xdr:txBody>
    </xdr:sp>
    <xdr:clientData/>
  </xdr:oneCellAnchor>
  <xdr:oneCellAnchor>
    <xdr:from>
      <xdr:col>1</xdr:col>
      <xdr:colOff>0</xdr:colOff>
      <xdr:row>179</xdr:row>
      <xdr:rowOff>0</xdr:rowOff>
    </xdr:from>
    <xdr:ext cx="5886450" cy="809625"/>
    <xdr:sp>
      <xdr:nvSpPr>
        <xdr:cNvPr id="11" name="Text Box 20"/>
        <xdr:cNvSpPr txBox="1">
          <a:spLocks noChangeArrowheads="1"/>
        </xdr:cNvSpPr>
      </xdr:nvSpPr>
      <xdr:spPr>
        <a:xfrm>
          <a:off x="304800" y="35366325"/>
          <a:ext cx="5886450" cy="8096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Basic earnings per share is calculated by dividing profit for the quarter attributable to ordinary equity holders of the parent by the weighted average number of ordinary shares in issue during the quarter by the Company.</a:t>
          </a:r>
        </a:p>
      </xdr:txBody>
    </xdr:sp>
    <xdr:clientData/>
  </xdr:oneCellAnchor>
  <xdr:oneCellAnchor>
    <xdr:from>
      <xdr:col>0</xdr:col>
      <xdr:colOff>285750</xdr:colOff>
      <xdr:row>219</xdr:row>
      <xdr:rowOff>9525</xdr:rowOff>
    </xdr:from>
    <xdr:ext cx="5895975" cy="619125"/>
    <xdr:sp>
      <xdr:nvSpPr>
        <xdr:cNvPr id="12" name="TextBox 24"/>
        <xdr:cNvSpPr txBox="1">
          <a:spLocks noChangeArrowheads="1"/>
        </xdr:cNvSpPr>
      </xdr:nvSpPr>
      <xdr:spPr>
        <a:xfrm>
          <a:off x="285750" y="43414950"/>
          <a:ext cx="5895975" cy="6191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The Group</a:t>
          </a:r>
          <a:r>
            <a:rPr lang="en-US" cap="none" sz="1100" b="0" i="0" u="none" baseline="0">
              <a:solidFill>
                <a:srgbClr val="000000"/>
              </a:solidFill>
              <a:latin typeface="Calibri"/>
              <a:ea typeface="Calibri"/>
              <a:cs typeface="Calibri"/>
            </a:rPr>
            <a:t> uses the following hierarchy for determining the fair value of all financial instruments carried at fair value:</a:t>
          </a:r>
        </a:p>
      </xdr:txBody>
    </xdr:sp>
    <xdr:clientData/>
  </xdr:oneCellAnchor>
  <xdr:oneCellAnchor>
    <xdr:from>
      <xdr:col>2</xdr:col>
      <xdr:colOff>0</xdr:colOff>
      <xdr:row>263</xdr:row>
      <xdr:rowOff>0</xdr:rowOff>
    </xdr:from>
    <xdr:ext cx="5705475" cy="247650"/>
    <xdr:sp>
      <xdr:nvSpPr>
        <xdr:cNvPr id="13" name="Text Box 25"/>
        <xdr:cNvSpPr txBox="1">
          <a:spLocks noChangeArrowheads="1"/>
        </xdr:cNvSpPr>
      </xdr:nvSpPr>
      <xdr:spPr>
        <a:xfrm>
          <a:off x="495300" y="52082700"/>
          <a:ext cx="5705475" cy="2476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None of the Group borrowings is denominated in foreign currency.</a:t>
          </a:r>
        </a:p>
      </xdr:txBody>
    </xdr:sp>
    <xdr:clientData/>
  </xdr:oneCellAnchor>
  <xdr:oneCellAnchor>
    <xdr:from>
      <xdr:col>1</xdr:col>
      <xdr:colOff>0</xdr:colOff>
      <xdr:row>274</xdr:row>
      <xdr:rowOff>9525</xdr:rowOff>
    </xdr:from>
    <xdr:ext cx="5848350" cy="514350"/>
    <xdr:sp>
      <xdr:nvSpPr>
        <xdr:cNvPr id="14" name="Text Box 54"/>
        <xdr:cNvSpPr txBox="1">
          <a:spLocks noChangeArrowheads="1"/>
        </xdr:cNvSpPr>
      </xdr:nvSpPr>
      <xdr:spPr>
        <a:xfrm>
          <a:off x="304800" y="54292500"/>
          <a:ext cx="5848350" cy="5143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No interim dividend has been paid or recommended during or for the current quarter (31 March 2011:Nil).
</a:t>
          </a:r>
        </a:p>
      </xdr:txBody>
    </xdr:sp>
    <xdr:clientData/>
  </xdr:oneCellAnchor>
  <xdr:oneCellAnchor>
    <xdr:from>
      <xdr:col>1</xdr:col>
      <xdr:colOff>0</xdr:colOff>
      <xdr:row>399</xdr:row>
      <xdr:rowOff>9525</xdr:rowOff>
    </xdr:from>
    <xdr:ext cx="5857875" cy="1562100"/>
    <xdr:sp>
      <xdr:nvSpPr>
        <xdr:cNvPr id="15" name="Text Box 12"/>
        <xdr:cNvSpPr txBox="1">
          <a:spLocks noChangeArrowheads="1"/>
        </xdr:cNvSpPr>
      </xdr:nvSpPr>
      <xdr:spPr>
        <a:xfrm>
          <a:off x="304800" y="79314675"/>
          <a:ext cx="5857875" cy="1562100"/>
        </a:xfrm>
        <a:prstGeom prst="rect">
          <a:avLst/>
        </a:prstGeom>
        <a:noFill/>
        <a:ln w="9525" cmpd="sng">
          <a:noFill/>
        </a:ln>
      </xdr:spPr>
      <xdr:txBody>
        <a:bodyPr vertOverflow="clip" wrap="square" lIns="27432" tIns="22860" rIns="0" bIns="0"/>
        <a:p>
          <a:pPr algn="just">
            <a:defRPr/>
          </a:pPr>
          <a:r>
            <a:rPr lang="en-US" cap="none" sz="1100" b="0" i="0" u="none" baseline="0">
              <a:solidFill>
                <a:srgbClr val="000000"/>
              </a:solidFill>
              <a:latin typeface="Calibri"/>
              <a:ea typeface="Calibri"/>
              <a:cs typeface="Calibri"/>
            </a:rPr>
            <a:t>The group may be able to achieve satisfactory results for the financial year ending 31 December 2012 though overall results may be affected by the current global economic slowdown. This is due to the Group’s long term strategies which shall hold good for the Group’s future prospects and growth. The infrastructure segment shall expect to make certain industrial land sales in the second half of year 2012 with port throughput expected to stabilize hereafter. The township development segment shall build on its increased business activities in Bandar Meru Raya resulting in the enhancement of the value of its land bank which shall provide higher profit upon future sales of development land.</a:t>
          </a:r>
        </a:p>
      </xdr:txBody>
    </xdr:sp>
    <xdr:clientData/>
  </xdr:oneCellAnchor>
  <xdr:oneCellAnchor>
    <xdr:from>
      <xdr:col>1</xdr:col>
      <xdr:colOff>0</xdr:colOff>
      <xdr:row>408</xdr:row>
      <xdr:rowOff>0</xdr:rowOff>
    </xdr:from>
    <xdr:ext cx="5876925" cy="457200"/>
    <xdr:sp>
      <xdr:nvSpPr>
        <xdr:cNvPr id="16" name="Text Box 13"/>
        <xdr:cNvSpPr txBox="1">
          <a:spLocks noChangeArrowheads="1"/>
        </xdr:cNvSpPr>
      </xdr:nvSpPr>
      <xdr:spPr>
        <a:xfrm>
          <a:off x="304800" y="81105375"/>
          <a:ext cx="5876925" cy="4572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Calibri"/>
              <a:ea typeface="Calibri"/>
              <a:cs typeface="Calibri"/>
            </a:rPr>
            <a:t>The Group has not provided any profit forecast or profit guarantee in a public document in respect of the current quarter.</a:t>
          </a:r>
        </a:p>
      </xdr:txBody>
    </xdr:sp>
    <xdr:clientData/>
  </xdr:oneCellAnchor>
  <xdr:oneCellAnchor>
    <xdr:from>
      <xdr:col>1</xdr:col>
      <xdr:colOff>0</xdr:colOff>
      <xdr:row>416</xdr:row>
      <xdr:rowOff>0</xdr:rowOff>
    </xdr:from>
    <xdr:ext cx="6086475" cy="333375"/>
    <xdr:sp>
      <xdr:nvSpPr>
        <xdr:cNvPr id="17" name="Text Box 18"/>
        <xdr:cNvSpPr txBox="1">
          <a:spLocks noChangeArrowheads="1"/>
        </xdr:cNvSpPr>
      </xdr:nvSpPr>
      <xdr:spPr>
        <a:xfrm>
          <a:off x="304800" y="82705575"/>
          <a:ext cx="6086475" cy="3333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Calibri"/>
              <a:ea typeface="Calibri"/>
              <a:cs typeface="Calibri"/>
            </a:rPr>
            <a:t>There were no pending material litigations as at the latest practicable date.</a:t>
          </a:r>
        </a:p>
      </xdr:txBody>
    </xdr:sp>
    <xdr:clientData/>
  </xdr:oneCellAnchor>
  <xdr:oneCellAnchor>
    <xdr:from>
      <xdr:col>1</xdr:col>
      <xdr:colOff>0</xdr:colOff>
      <xdr:row>389</xdr:row>
      <xdr:rowOff>0</xdr:rowOff>
    </xdr:from>
    <xdr:ext cx="5876925" cy="409575"/>
    <xdr:sp>
      <xdr:nvSpPr>
        <xdr:cNvPr id="18" name="TextBox 33"/>
        <xdr:cNvSpPr txBox="1">
          <a:spLocks noChangeArrowheads="1"/>
        </xdr:cNvSpPr>
      </xdr:nvSpPr>
      <xdr:spPr>
        <a:xfrm>
          <a:off x="304800" y="77304900"/>
          <a:ext cx="5876925" cy="40957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Explanatory comments on the performance of each the Group’s business activities is provided in Note A5.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392</xdr:row>
      <xdr:rowOff>19050</xdr:rowOff>
    </xdr:from>
    <xdr:ext cx="5895975" cy="1209675"/>
    <xdr:sp>
      <xdr:nvSpPr>
        <xdr:cNvPr id="19" name="Text Box 11"/>
        <xdr:cNvSpPr txBox="1">
          <a:spLocks noChangeArrowheads="1"/>
        </xdr:cNvSpPr>
      </xdr:nvSpPr>
      <xdr:spPr>
        <a:xfrm>
          <a:off x="304800" y="77924025"/>
          <a:ext cx="5895975" cy="12096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Calibri"/>
              <a:ea typeface="Calibri"/>
              <a:cs typeface="Calibri"/>
            </a:rPr>
            <a:t>The Group made a profit before taxation of RM10.4 million for the current quarter ended 31 March 2012 as compared to a profit before taxation of RM27.2 million for the immediate preceding quarter ended 31 December 2011. The decrease of 62% in PBT is mainly due to industrial land sales achieving a profit of RM7.6 million and higher throughput at LMT of the infrastructure segment in the previous quarter as compared to the reduction of these activities as disclosed under Note A5 above.</a:t>
          </a:r>
        </a:p>
      </xdr:txBody>
    </xdr:sp>
    <xdr:clientData/>
  </xdr:oneCellAnchor>
  <xdr:oneCellAnchor>
    <xdr:from>
      <xdr:col>0</xdr:col>
      <xdr:colOff>276225</xdr:colOff>
      <xdr:row>198</xdr:row>
      <xdr:rowOff>0</xdr:rowOff>
    </xdr:from>
    <xdr:ext cx="5867400" cy="571500"/>
    <xdr:sp>
      <xdr:nvSpPr>
        <xdr:cNvPr id="20" name="TextBox 2"/>
        <xdr:cNvSpPr txBox="1">
          <a:spLocks noChangeArrowheads="1"/>
        </xdr:cNvSpPr>
      </xdr:nvSpPr>
      <xdr:spPr>
        <a:xfrm>
          <a:off x="276225" y="39195375"/>
          <a:ext cx="5867400" cy="5715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There were</a:t>
          </a:r>
          <a:r>
            <a:rPr lang="en-US" cap="none" sz="1100" b="0" i="0" u="none" baseline="0">
              <a:solidFill>
                <a:srgbClr val="000000"/>
              </a:solidFill>
              <a:latin typeface="Calibri"/>
              <a:ea typeface="Calibri"/>
              <a:cs typeface="Calibri"/>
            </a:rPr>
            <a:t> no changes in estimates of the amounts reported on 1 January 2011/31 December 2011, 1 January 2012 and current quarter ended 31 March 2012.</a:t>
          </a:r>
        </a:p>
      </xdr:txBody>
    </xdr:sp>
    <xdr:clientData/>
  </xdr:oneCellAnchor>
  <xdr:oneCellAnchor>
    <xdr:from>
      <xdr:col>1</xdr:col>
      <xdr:colOff>9525</xdr:colOff>
      <xdr:row>127</xdr:row>
      <xdr:rowOff>9525</xdr:rowOff>
    </xdr:from>
    <xdr:ext cx="5867400" cy="2781300"/>
    <xdr:sp>
      <xdr:nvSpPr>
        <xdr:cNvPr id="21" name="TextBox 30"/>
        <xdr:cNvSpPr txBox="1">
          <a:spLocks noChangeArrowheads="1"/>
        </xdr:cNvSpPr>
      </xdr:nvSpPr>
      <xdr:spPr>
        <a:xfrm>
          <a:off x="314325" y="25222200"/>
          <a:ext cx="5867400" cy="27813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This segment provided revenue and profit before tax of 20% (31/3/11 : 15%) and 28% (31/3/11:12%) respectively to the Group for the quarter under review.
This segment revenue derives mainly from sales of development land, profits from property development joint ventures and other ancillary services. For the period under review, the revenue increased by 26% to RM4.5 million (31/3/11:RM3.6 million) which was contributed by land sales : 36%, property development joint venture profit : 58% and the balance from ancillary services. This resulted in higher margins to achieve RM2.9 million (31/3/11 : RM1.1 million) profit before tax.
</a:t>
          </a:r>
          <a:r>
            <a:rPr lang="en-US" cap="none" sz="1100" b="1" i="0" u="none" baseline="0">
              <a:solidFill>
                <a:srgbClr val="000000"/>
              </a:solidFill>
              <a:latin typeface="Calibri"/>
              <a:ea typeface="Calibri"/>
              <a:cs typeface="Calibri"/>
            </a:rPr>
            <a:t>Management services and others</a:t>
          </a:r>
          <a:r>
            <a:rPr lang="en-US" cap="none" sz="1100" b="0" i="0" u="none" baseline="0">
              <a:solidFill>
                <a:srgbClr val="000000"/>
              </a:solidFill>
              <a:latin typeface="Calibri"/>
              <a:ea typeface="Calibri"/>
              <a:cs typeface="Calibri"/>
            </a:rPr>
            <a:t>
This segment contributed minimal revenue from rental income without any revenue from sale of land for the period under review. This resulted in a small loss before tax as the interest income was not able to cover the operational expenses which was mainly interest on margin loan financing without any dividends received by one of the subsidiary included in this segment.
</a:t>
          </a:r>
        </a:p>
      </xdr:txBody>
    </xdr:sp>
    <xdr:clientData/>
  </xdr:oneCellAnchor>
  <xdr:oneCellAnchor>
    <xdr:from>
      <xdr:col>0</xdr:col>
      <xdr:colOff>295275</xdr:colOff>
      <xdr:row>345</xdr:row>
      <xdr:rowOff>9525</xdr:rowOff>
    </xdr:from>
    <xdr:ext cx="5876925" cy="2305050"/>
    <xdr:sp>
      <xdr:nvSpPr>
        <xdr:cNvPr id="22" name="TextBox 31"/>
        <xdr:cNvSpPr txBox="1">
          <a:spLocks noChangeArrowheads="1"/>
        </xdr:cNvSpPr>
      </xdr:nvSpPr>
      <xdr:spPr>
        <a:xfrm>
          <a:off x="295275" y="68513325"/>
          <a:ext cx="5876925" cy="230505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Company has on 28 February 2012 (entered into a conditional Settlement Agreement ("Settlement Agreement") with Perak Equity Sdn Bhd ("PESB") to partially settle the total debt of RM104.62 million owing as at 31 December 2011 by PESB to the Company by way of set-off against the total purchase consideration of RM70.27 million for two (2) properties to be acquired by the Company from PESB ("Proposed Settlement").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PESB is a wholly owned subsidiary of Perbadanan Kemajuan Negeri Perak ("PKNP") which in turn is the immediate holding corporation of PCB, holding a total of 52,898,403 ordinary shares of RM1.00 each in PCB, representing an equity interest of approximately 52.9% as at the date of the announcement.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refer to the announcement for details of the Proposed Settlement. </a:t>
          </a:r>
        </a:p>
      </xdr:txBody>
    </xdr:sp>
    <xdr:clientData/>
  </xdr:oneCellAnchor>
  <xdr:oneCellAnchor>
    <xdr:from>
      <xdr:col>0</xdr:col>
      <xdr:colOff>285750</xdr:colOff>
      <xdr:row>268</xdr:row>
      <xdr:rowOff>19050</xdr:rowOff>
    </xdr:from>
    <xdr:ext cx="5895975" cy="514350"/>
    <xdr:sp>
      <xdr:nvSpPr>
        <xdr:cNvPr id="23" name="Text Box 54"/>
        <xdr:cNvSpPr txBox="1">
          <a:spLocks noChangeArrowheads="1"/>
        </xdr:cNvSpPr>
      </xdr:nvSpPr>
      <xdr:spPr>
        <a:xfrm>
          <a:off x="285750" y="53101875"/>
          <a:ext cx="5895975" cy="5143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issuance and repayment of debt securities, share buy-backs and share cancellations in the current quarter.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A1" sqref="A1"/>
    </sheetView>
  </sheetViews>
  <sheetFormatPr defaultColWidth="9.140625" defaultRowHeight="15"/>
  <cols>
    <col min="1" max="1" width="29.421875" style="11" customWidth="1"/>
    <col min="2" max="2" width="9.140625" style="11" customWidth="1"/>
    <col min="3" max="3" width="12.28125" style="11" customWidth="1"/>
    <col min="4" max="4" width="14.8515625" style="11" customWidth="1"/>
    <col min="5" max="5" width="12.28125" style="11" customWidth="1"/>
    <col min="6" max="6" width="14.8515625" style="11" customWidth="1"/>
    <col min="7" max="16384" width="9.140625" style="11" customWidth="1"/>
  </cols>
  <sheetData>
    <row r="1" ht="15.75">
      <c r="A1" s="11" t="s">
        <v>26</v>
      </c>
    </row>
    <row r="2" ht="15.75">
      <c r="A2" s="11" t="s">
        <v>123</v>
      </c>
    </row>
    <row r="3" ht="15.75">
      <c r="A3" s="11" t="s">
        <v>28</v>
      </c>
    </row>
    <row r="5" ht="15.75">
      <c r="A5" s="11" t="s">
        <v>124</v>
      </c>
    </row>
    <row r="6" ht="15.75">
      <c r="A6" s="11" t="s">
        <v>125</v>
      </c>
    </row>
    <row r="7" ht="15.75">
      <c r="A7" s="11" t="s">
        <v>126</v>
      </c>
    </row>
    <row r="8" spans="3:6" ht="15.75">
      <c r="C8" s="115" t="s">
        <v>127</v>
      </c>
      <c r="D8" s="115"/>
      <c r="E8" s="13" t="s">
        <v>134</v>
      </c>
      <c r="F8" s="13"/>
    </row>
    <row r="9" spans="3:6" ht="15.75">
      <c r="C9" s="12" t="s">
        <v>128</v>
      </c>
      <c r="D9" s="12" t="s">
        <v>131</v>
      </c>
      <c r="E9" s="12" t="s">
        <v>128</v>
      </c>
      <c r="F9" s="12" t="s">
        <v>131</v>
      </c>
    </row>
    <row r="10" spans="3:6" ht="15.75">
      <c r="C10" s="12" t="s">
        <v>129</v>
      </c>
      <c r="D10" s="12" t="s">
        <v>132</v>
      </c>
      <c r="E10" s="12" t="s">
        <v>135</v>
      </c>
      <c r="F10" s="12" t="s">
        <v>132</v>
      </c>
    </row>
    <row r="11" spans="3:6" ht="15.75">
      <c r="C11" s="12" t="s">
        <v>130</v>
      </c>
      <c r="D11" s="12" t="s">
        <v>133</v>
      </c>
      <c r="E11" s="12" t="s">
        <v>130</v>
      </c>
      <c r="F11" s="12" t="s">
        <v>136</v>
      </c>
    </row>
    <row r="12" spans="3:6" ht="15.75">
      <c r="C12" s="14">
        <v>40999</v>
      </c>
      <c r="D12" s="14">
        <v>40999</v>
      </c>
      <c r="E12" s="14">
        <v>40999</v>
      </c>
      <c r="F12" s="14">
        <v>40999</v>
      </c>
    </row>
    <row r="13" spans="3:6" ht="15.75">
      <c r="C13" s="12">
        <v>2012</v>
      </c>
      <c r="D13" s="12">
        <v>2011</v>
      </c>
      <c r="E13" s="12">
        <v>2012</v>
      </c>
      <c r="F13" s="12">
        <v>2011</v>
      </c>
    </row>
    <row r="15" spans="1:6" ht="15.75">
      <c r="A15" s="11" t="s">
        <v>2</v>
      </c>
      <c r="C15" s="16">
        <v>22129</v>
      </c>
      <c r="D15" s="16">
        <v>23398</v>
      </c>
      <c r="E15" s="16">
        <f>C15</f>
        <v>22129</v>
      </c>
      <c r="F15" s="16">
        <f>D15</f>
        <v>23398</v>
      </c>
    </row>
    <row r="16" spans="1:6" ht="15.75">
      <c r="A16" s="11" t="s">
        <v>336</v>
      </c>
      <c r="C16" s="17">
        <v>-6035</v>
      </c>
      <c r="D16" s="17">
        <v>-9363</v>
      </c>
      <c r="E16" s="17">
        <f>C16</f>
        <v>-6035</v>
      </c>
      <c r="F16" s="17">
        <f>D16</f>
        <v>-9363</v>
      </c>
    </row>
    <row r="17" spans="1:6" ht="15.75">
      <c r="A17" s="11" t="s">
        <v>3</v>
      </c>
      <c r="C17" s="16">
        <f>SUM(C15:C16)</f>
        <v>16094</v>
      </c>
      <c r="D17" s="16">
        <f>SUM(D15:D16)</f>
        <v>14035</v>
      </c>
      <c r="E17" s="16">
        <f>SUM(E15:E16)</f>
        <v>16094</v>
      </c>
      <c r="F17" s="16">
        <f>SUM(F15:F16)</f>
        <v>14035</v>
      </c>
    </row>
    <row r="18" spans="1:6" ht="15.75">
      <c r="A18" s="11" t="s">
        <v>4</v>
      </c>
      <c r="C18" s="16">
        <v>1483</v>
      </c>
      <c r="D18" s="16">
        <v>1290</v>
      </c>
      <c r="E18" s="16">
        <f>C18</f>
        <v>1483</v>
      </c>
      <c r="F18" s="16">
        <f>D18</f>
        <v>1290</v>
      </c>
    </row>
    <row r="19" spans="1:6" ht="15.75">
      <c r="A19" s="11" t="s">
        <v>116</v>
      </c>
      <c r="C19" s="17">
        <v>-6178</v>
      </c>
      <c r="D19" s="17">
        <v>-5022</v>
      </c>
      <c r="E19" s="17">
        <f>C19</f>
        <v>-6178</v>
      </c>
      <c r="F19" s="17">
        <f>D19</f>
        <v>-5022</v>
      </c>
    </row>
    <row r="20" spans="1:6" ht="15.75">
      <c r="A20" s="11" t="s">
        <v>5</v>
      </c>
      <c r="C20" s="16">
        <f>SUM(C17:C19)</f>
        <v>11399</v>
      </c>
      <c r="D20" s="16">
        <f>SUM(D17:D19)</f>
        <v>10303</v>
      </c>
      <c r="E20" s="16">
        <f>SUM(E17:E19)</f>
        <v>11399</v>
      </c>
      <c r="F20" s="16">
        <f>SUM(F17:F19)</f>
        <v>10303</v>
      </c>
    </row>
    <row r="21" spans="1:6" ht="15.75">
      <c r="A21" s="11" t="s">
        <v>6</v>
      </c>
      <c r="C21" s="16">
        <v>-1041</v>
      </c>
      <c r="D21" s="16">
        <v>-1149</v>
      </c>
      <c r="E21" s="16">
        <f>C21</f>
        <v>-1041</v>
      </c>
      <c r="F21" s="16">
        <f>D21</f>
        <v>-1149</v>
      </c>
    </row>
    <row r="22" spans="1:6" ht="15.75">
      <c r="A22" s="11" t="s">
        <v>137</v>
      </c>
      <c r="C22" s="17">
        <v>0</v>
      </c>
      <c r="D22" s="17">
        <v>-1</v>
      </c>
      <c r="E22" s="17">
        <f>C22</f>
        <v>0</v>
      </c>
      <c r="F22" s="17">
        <f>D22</f>
        <v>-1</v>
      </c>
    </row>
    <row r="23" spans="1:6" ht="15.75">
      <c r="A23" s="11" t="s">
        <v>114</v>
      </c>
      <c r="C23" s="16">
        <f>SUM(C20:C22)</f>
        <v>10358</v>
      </c>
      <c r="D23" s="16">
        <f>SUM(D20:D22)</f>
        <v>9153</v>
      </c>
      <c r="E23" s="16">
        <f>SUM(E20:E22)</f>
        <v>10358</v>
      </c>
      <c r="F23" s="16">
        <f>SUM(F20:F22)</f>
        <v>9153</v>
      </c>
    </row>
    <row r="24" spans="1:6" ht="15.75">
      <c r="A24" s="11" t="s">
        <v>42</v>
      </c>
      <c r="C24" s="17">
        <v>-2951</v>
      </c>
      <c r="D24" s="17">
        <v>-2698</v>
      </c>
      <c r="E24" s="17">
        <f>C24</f>
        <v>-2951</v>
      </c>
      <c r="F24" s="17">
        <f>D24</f>
        <v>-2698</v>
      </c>
    </row>
    <row r="25" spans="1:6" ht="15.75">
      <c r="A25" s="11" t="s">
        <v>7</v>
      </c>
      <c r="C25" s="18">
        <f>SUM(C23:C24)</f>
        <v>7407</v>
      </c>
      <c r="D25" s="18">
        <f>SUM(D23:D24)</f>
        <v>6455</v>
      </c>
      <c r="E25" s="18">
        <f>SUM(E23:E24)</f>
        <v>7407</v>
      </c>
      <c r="F25" s="18">
        <f>SUM(F23:F24)</f>
        <v>6455</v>
      </c>
    </row>
    <row r="26" spans="3:6" ht="15.75">
      <c r="C26" s="16"/>
      <c r="D26" s="16"/>
      <c r="E26" s="16"/>
      <c r="F26" s="16"/>
    </row>
    <row r="27" spans="1:6" ht="15.75">
      <c r="A27" s="11" t="s">
        <v>117</v>
      </c>
      <c r="C27" s="16"/>
      <c r="D27" s="16"/>
      <c r="E27" s="16"/>
      <c r="F27" s="16"/>
    </row>
    <row r="28" spans="1:6" ht="15.75">
      <c r="A28" s="11" t="s">
        <v>138</v>
      </c>
      <c r="C28" s="16"/>
      <c r="D28" s="16"/>
      <c r="E28" s="16"/>
      <c r="F28" s="16"/>
    </row>
    <row r="29" spans="1:6" ht="15.75">
      <c r="A29" s="11" t="s">
        <v>139</v>
      </c>
      <c r="C29" s="16"/>
      <c r="D29" s="16"/>
      <c r="E29" s="16"/>
      <c r="F29" s="16"/>
    </row>
    <row r="30" spans="1:6" ht="15.75">
      <c r="A30" s="15" t="s">
        <v>140</v>
      </c>
      <c r="C30" s="16">
        <v>1054</v>
      </c>
      <c r="D30" s="16">
        <v>-1600</v>
      </c>
      <c r="E30" s="16">
        <f>C30</f>
        <v>1054</v>
      </c>
      <c r="F30" s="16">
        <f>D30</f>
        <v>-1600</v>
      </c>
    </row>
    <row r="31" spans="1:6" ht="15.75">
      <c r="A31" s="11" t="s">
        <v>8</v>
      </c>
      <c r="C31" s="18">
        <f>SUM(C25:C30)</f>
        <v>8461</v>
      </c>
      <c r="D31" s="18">
        <f>SUM(D25:D30)</f>
        <v>4855</v>
      </c>
      <c r="E31" s="18">
        <f>SUM(E25:E30)</f>
        <v>8461</v>
      </c>
      <c r="F31" s="18">
        <f>SUM(F25:F30)</f>
        <v>4855</v>
      </c>
    </row>
    <row r="32" spans="3:6" ht="15.75">
      <c r="C32" s="16"/>
      <c r="D32" s="16"/>
      <c r="E32" s="16"/>
      <c r="F32" s="16"/>
    </row>
    <row r="33" spans="1:6" ht="15.75">
      <c r="A33" s="11" t="s">
        <v>9</v>
      </c>
      <c r="C33" s="16"/>
      <c r="D33" s="16"/>
      <c r="E33" s="16"/>
      <c r="F33" s="16"/>
    </row>
    <row r="34" spans="1:6" ht="15.75">
      <c r="A34" s="11" t="s">
        <v>141</v>
      </c>
      <c r="C34" s="16">
        <v>4645</v>
      </c>
      <c r="D34" s="16">
        <v>3057</v>
      </c>
      <c r="E34" s="16">
        <v>4645</v>
      </c>
      <c r="F34" s="16">
        <v>3057</v>
      </c>
    </row>
    <row r="35" spans="1:6" ht="15.75">
      <c r="A35" s="11" t="s">
        <v>142</v>
      </c>
      <c r="C35" s="16">
        <v>2762</v>
      </c>
      <c r="D35" s="16">
        <v>3398</v>
      </c>
      <c r="E35" s="16">
        <v>2762</v>
      </c>
      <c r="F35" s="16">
        <v>3398</v>
      </c>
    </row>
    <row r="36" spans="3:6" ht="15.75">
      <c r="C36" s="18">
        <f>SUM(C34:C35)</f>
        <v>7407</v>
      </c>
      <c r="D36" s="18">
        <f>SUM(D34:D35)</f>
        <v>6455</v>
      </c>
      <c r="E36" s="18">
        <f>SUM(E34:E35)</f>
        <v>7407</v>
      </c>
      <c r="F36" s="18">
        <f>SUM(F34:F35)</f>
        <v>6455</v>
      </c>
    </row>
    <row r="37" spans="3:6" ht="15.75">
      <c r="C37" s="16"/>
      <c r="D37" s="16"/>
      <c r="E37" s="16"/>
      <c r="F37" s="16"/>
    </row>
    <row r="38" spans="1:6" ht="15.75">
      <c r="A38" s="11" t="s">
        <v>143</v>
      </c>
      <c r="C38" s="16"/>
      <c r="D38" s="16"/>
      <c r="E38" s="16"/>
      <c r="F38" s="16"/>
    </row>
    <row r="39" spans="1:6" ht="15.75">
      <c r="A39" s="11" t="s">
        <v>144</v>
      </c>
      <c r="C39" s="16"/>
      <c r="D39" s="16"/>
      <c r="E39" s="16"/>
      <c r="F39" s="16"/>
    </row>
    <row r="40" spans="1:6" ht="15.75">
      <c r="A40" s="11" t="s">
        <v>141</v>
      </c>
      <c r="C40" s="16">
        <v>5699</v>
      </c>
      <c r="D40" s="16">
        <v>1457</v>
      </c>
      <c r="E40" s="16">
        <v>5699</v>
      </c>
      <c r="F40" s="16">
        <v>1457</v>
      </c>
    </row>
    <row r="41" spans="1:6" ht="15.75">
      <c r="A41" s="11" t="s">
        <v>142</v>
      </c>
      <c r="C41" s="16">
        <v>2762</v>
      </c>
      <c r="D41" s="16">
        <v>3398</v>
      </c>
      <c r="E41" s="16">
        <v>2762</v>
      </c>
      <c r="F41" s="16">
        <v>3398</v>
      </c>
    </row>
    <row r="42" spans="3:6" ht="15.75">
      <c r="C42" s="18">
        <f>SUM(C38:C41)</f>
        <v>8461</v>
      </c>
      <c r="D42" s="18">
        <f>SUM(D38:D41)</f>
        <v>4855</v>
      </c>
      <c r="E42" s="18">
        <f>SUM(E38:E41)</f>
        <v>8461</v>
      </c>
      <c r="F42" s="18">
        <f>SUM(F38:F41)</f>
        <v>4855</v>
      </c>
    </row>
    <row r="43" ht="15.75">
      <c r="A43" s="11" t="s">
        <v>145</v>
      </c>
    </row>
    <row r="44" ht="15.75">
      <c r="A44" s="11" t="s">
        <v>146</v>
      </c>
    </row>
    <row r="45" spans="1:6" ht="15.75">
      <c r="A45" s="11" t="s">
        <v>147</v>
      </c>
      <c r="C45" s="19">
        <f>C34/100000*100</f>
        <v>4.645</v>
      </c>
      <c r="D45" s="19">
        <f>D34/100000*100</f>
        <v>3.057</v>
      </c>
      <c r="E45" s="19">
        <f>E34/100000*100</f>
        <v>4.645</v>
      </c>
      <c r="F45" s="19">
        <f>F34/100000*100</f>
        <v>3.057</v>
      </c>
    </row>
    <row r="47" ht="15.75">
      <c r="A47" s="11" t="s">
        <v>238</v>
      </c>
    </row>
    <row r="48" ht="15.75">
      <c r="A48" s="11" t="s">
        <v>239</v>
      </c>
    </row>
  </sheetData>
  <sheetProtection/>
  <mergeCells count="1">
    <mergeCell ref="C8:D8"/>
  </mergeCells>
  <printOptions/>
  <pageMargins left="1"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C54"/>
  <sheetViews>
    <sheetView zoomScalePageLayoutView="0" workbookViewId="0" topLeftCell="A1">
      <selection activeCell="A1" sqref="A1"/>
    </sheetView>
  </sheetViews>
  <sheetFormatPr defaultColWidth="9.140625" defaultRowHeight="15"/>
  <cols>
    <col min="1" max="1" width="57.8515625" style="11" customWidth="1"/>
    <col min="2" max="3" width="13.421875" style="16" customWidth="1"/>
    <col min="4" max="16384" width="9.140625" style="11" customWidth="1"/>
  </cols>
  <sheetData>
    <row r="1" ht="15.75">
      <c r="A1" s="11" t="s">
        <v>26</v>
      </c>
    </row>
    <row r="2" ht="15.75">
      <c r="A2" s="11" t="s">
        <v>123</v>
      </c>
    </row>
    <row r="3" ht="15.75">
      <c r="A3" s="11" t="s">
        <v>28</v>
      </c>
    </row>
    <row r="5" ht="15.75">
      <c r="A5" s="11" t="s">
        <v>124</v>
      </c>
    </row>
    <row r="6" ht="15.75">
      <c r="A6" s="11" t="s">
        <v>148</v>
      </c>
    </row>
    <row r="7" ht="15.75">
      <c r="A7" s="11" t="s">
        <v>126</v>
      </c>
    </row>
    <row r="8" spans="2:3" ht="15.75">
      <c r="B8" s="14">
        <v>40999</v>
      </c>
      <c r="C8" s="14">
        <v>41274</v>
      </c>
    </row>
    <row r="9" spans="2:3" ht="15.75">
      <c r="B9" s="21">
        <v>2012</v>
      </c>
      <c r="C9" s="22">
        <v>2011</v>
      </c>
    </row>
    <row r="10" spans="2:3" ht="15.75">
      <c r="B10" s="23" t="s">
        <v>1</v>
      </c>
      <c r="C10" s="23" t="s">
        <v>1</v>
      </c>
    </row>
    <row r="11" ht="15.75">
      <c r="A11" s="20" t="s">
        <v>118</v>
      </c>
    </row>
    <row r="12" ht="15.75">
      <c r="A12" s="20" t="s">
        <v>149</v>
      </c>
    </row>
    <row r="13" spans="1:3" ht="15.75">
      <c r="A13" s="24" t="s">
        <v>150</v>
      </c>
      <c r="B13" s="16">
        <v>55510</v>
      </c>
      <c r="C13" s="16">
        <v>49331</v>
      </c>
    </row>
    <row r="14" spans="1:3" ht="15.75">
      <c r="A14" s="24" t="s">
        <v>151</v>
      </c>
      <c r="B14" s="16">
        <v>83491</v>
      </c>
      <c r="C14" s="16">
        <v>86306</v>
      </c>
    </row>
    <row r="15" spans="1:3" ht="15.75">
      <c r="A15" s="24" t="s">
        <v>161</v>
      </c>
      <c r="B15" s="16">
        <v>3525</v>
      </c>
      <c r="C15" s="16">
        <v>5225</v>
      </c>
    </row>
    <row r="16" spans="1:3" ht="15.75">
      <c r="A16" s="24" t="s">
        <v>119</v>
      </c>
      <c r="B16" s="16">
        <v>17427</v>
      </c>
      <c r="C16" s="16">
        <v>17427</v>
      </c>
    </row>
    <row r="17" spans="1:3" ht="15.75">
      <c r="A17" s="24" t="s">
        <v>152</v>
      </c>
      <c r="B17" s="16">
        <v>29277</v>
      </c>
      <c r="C17" s="16">
        <v>28018</v>
      </c>
    </row>
    <row r="18" spans="1:3" ht="15.75">
      <c r="A18" s="24" t="s">
        <v>10</v>
      </c>
      <c r="B18" s="16">
        <v>23811</v>
      </c>
      <c r="C18" s="16">
        <v>23811</v>
      </c>
    </row>
    <row r="19" spans="1:3" ht="15.75">
      <c r="A19" s="24" t="s">
        <v>162</v>
      </c>
      <c r="B19" s="16">
        <v>4</v>
      </c>
      <c r="C19" s="16">
        <v>0</v>
      </c>
    </row>
    <row r="20" spans="2:3" ht="15.75">
      <c r="B20" s="18">
        <f>SUM(B11:B19)</f>
        <v>213045</v>
      </c>
      <c r="C20" s="18">
        <f>SUM(C11:C19)</f>
        <v>210118</v>
      </c>
    </row>
    <row r="21" ht="15.75">
      <c r="A21" s="25" t="s">
        <v>11</v>
      </c>
    </row>
    <row r="22" spans="1:3" ht="15.75">
      <c r="A22" s="24" t="s">
        <v>113</v>
      </c>
      <c r="B22" s="16">
        <v>146938</v>
      </c>
      <c r="C22" s="16">
        <v>146018</v>
      </c>
    </row>
    <row r="23" spans="1:3" ht="15.75">
      <c r="A23" s="24" t="s">
        <v>12</v>
      </c>
      <c r="B23" s="16">
        <v>5044</v>
      </c>
      <c r="C23" s="16">
        <v>5260</v>
      </c>
    </row>
    <row r="24" spans="1:3" ht="15.75">
      <c r="A24" s="24" t="s">
        <v>153</v>
      </c>
      <c r="B24" s="16">
        <v>146592</v>
      </c>
      <c r="C24" s="16">
        <v>166070</v>
      </c>
    </row>
    <row r="25" spans="1:3" ht="15.75">
      <c r="A25" s="24" t="s">
        <v>163</v>
      </c>
      <c r="B25" s="16">
        <v>0</v>
      </c>
      <c r="C25" s="16">
        <v>206</v>
      </c>
    </row>
    <row r="26" spans="1:3" ht="15.75">
      <c r="A26" s="24" t="s">
        <v>109</v>
      </c>
      <c r="B26" s="16">
        <v>1115</v>
      </c>
      <c r="C26" s="16">
        <v>871</v>
      </c>
    </row>
    <row r="27" spans="1:3" ht="15.75">
      <c r="A27" s="24" t="s">
        <v>154</v>
      </c>
      <c r="B27" s="16">
        <v>172522</v>
      </c>
      <c r="C27" s="16">
        <v>146714</v>
      </c>
    </row>
    <row r="28" spans="2:3" ht="15.75">
      <c r="B28" s="18">
        <f>SUM(B21:B27)</f>
        <v>472211</v>
      </c>
      <c r="C28" s="18">
        <f>SUM(C21:C27)</f>
        <v>465139</v>
      </c>
    </row>
    <row r="29" spans="1:3" ht="16.5" thickBot="1">
      <c r="A29" s="25" t="s">
        <v>13</v>
      </c>
      <c r="B29" s="26">
        <f>B20+B28</f>
        <v>685256</v>
      </c>
      <c r="C29" s="26">
        <f>C20+C28</f>
        <v>675257</v>
      </c>
    </row>
    <row r="31" ht="15.75">
      <c r="A31" s="20" t="s">
        <v>14</v>
      </c>
    </row>
    <row r="32" ht="15.75">
      <c r="A32" s="20" t="s">
        <v>155</v>
      </c>
    </row>
    <row r="33" spans="1:3" ht="15.75">
      <c r="A33" s="24" t="s">
        <v>15</v>
      </c>
      <c r="B33" s="16">
        <v>100000</v>
      </c>
      <c r="C33" s="16">
        <v>100000</v>
      </c>
    </row>
    <row r="34" spans="1:3" ht="15.75">
      <c r="A34" s="24" t="s">
        <v>16</v>
      </c>
      <c r="B34" s="16">
        <v>172770</v>
      </c>
      <c r="C34" s="16">
        <v>172770</v>
      </c>
    </row>
    <row r="35" spans="1:3" ht="15.75">
      <c r="A35" s="24" t="s">
        <v>18</v>
      </c>
      <c r="B35" s="16">
        <v>-2396</v>
      </c>
      <c r="C35" s="16">
        <v>-3450</v>
      </c>
    </row>
    <row r="36" spans="1:3" ht="15.75">
      <c r="A36" s="24" t="s">
        <v>17</v>
      </c>
      <c r="B36" s="17">
        <v>166687</v>
      </c>
      <c r="C36" s="17">
        <v>162042</v>
      </c>
    </row>
    <row r="37" spans="1:3" ht="15.75">
      <c r="A37" s="24"/>
      <c r="B37" s="16">
        <f>SUM(B31:B36)</f>
        <v>437061</v>
      </c>
      <c r="C37" s="16">
        <f>SUM(C31:C36)</f>
        <v>431362</v>
      </c>
    </row>
    <row r="38" spans="1:3" ht="15.75">
      <c r="A38" s="24" t="s">
        <v>142</v>
      </c>
      <c r="B38" s="16">
        <v>91816</v>
      </c>
      <c r="C38" s="16">
        <v>89054</v>
      </c>
    </row>
    <row r="39" spans="1:3" ht="15.75">
      <c r="A39" s="25" t="s">
        <v>156</v>
      </c>
      <c r="B39" s="18">
        <f>SUM(B37:B38)</f>
        <v>528877</v>
      </c>
      <c r="C39" s="18">
        <f>SUM(C37:C38)</f>
        <v>520416</v>
      </c>
    </row>
    <row r="40" ht="15.75">
      <c r="A40" s="25" t="s">
        <v>157</v>
      </c>
    </row>
    <row r="41" spans="1:3" ht="15.75">
      <c r="A41" s="24" t="s">
        <v>47</v>
      </c>
      <c r="B41" s="16">
        <v>35549</v>
      </c>
      <c r="C41" s="16">
        <v>35549</v>
      </c>
    </row>
    <row r="42" spans="1:3" ht="15.75">
      <c r="A42" s="24" t="s">
        <v>158</v>
      </c>
      <c r="B42" s="16">
        <v>266</v>
      </c>
      <c r="C42" s="16">
        <v>257</v>
      </c>
    </row>
    <row r="43" spans="1:3" ht="15.75">
      <c r="A43" s="24" t="s">
        <v>19</v>
      </c>
      <c r="B43" s="16">
        <v>5624</v>
      </c>
      <c r="C43" s="16">
        <v>5570</v>
      </c>
    </row>
    <row r="44" spans="2:3" ht="15.75">
      <c r="B44" s="18">
        <f>SUM(B40:B43)</f>
        <v>41439</v>
      </c>
      <c r="C44" s="18">
        <f>SUM(C40:C43)</f>
        <v>41376</v>
      </c>
    </row>
    <row r="45" ht="15.75">
      <c r="A45" s="25" t="s">
        <v>20</v>
      </c>
    </row>
    <row r="46" spans="1:3" ht="15.75">
      <c r="A46" s="24" t="s">
        <v>47</v>
      </c>
      <c r="B46" s="16">
        <v>77164</v>
      </c>
      <c r="C46" s="16">
        <v>77233</v>
      </c>
    </row>
    <row r="47" spans="1:3" ht="15.75">
      <c r="A47" s="24" t="s">
        <v>159</v>
      </c>
      <c r="B47" s="16">
        <v>33587</v>
      </c>
      <c r="C47" s="16">
        <v>32582</v>
      </c>
    </row>
    <row r="48" spans="1:3" ht="15.75">
      <c r="A48" s="24" t="s">
        <v>120</v>
      </c>
      <c r="B48" s="16">
        <v>4189</v>
      </c>
      <c r="C48" s="16">
        <v>3650</v>
      </c>
    </row>
    <row r="49" spans="2:3" ht="15.75">
      <c r="B49" s="18">
        <f>SUM(B45:B48)</f>
        <v>114940</v>
      </c>
      <c r="C49" s="18">
        <f>SUM(C45:C48)</f>
        <v>113465</v>
      </c>
    </row>
    <row r="50" spans="1:3" ht="15.75">
      <c r="A50" s="25" t="s">
        <v>21</v>
      </c>
      <c r="B50" s="18">
        <f>B44+B49</f>
        <v>156379</v>
      </c>
      <c r="C50" s="18">
        <f>C44+C49</f>
        <v>154841</v>
      </c>
    </row>
    <row r="51" spans="1:3" ht="16.5" thickBot="1">
      <c r="A51" s="25" t="s">
        <v>160</v>
      </c>
      <c r="B51" s="26">
        <f>B39+B50</f>
        <v>685256</v>
      </c>
      <c r="C51" s="26">
        <f>C39+C50</f>
        <v>675257</v>
      </c>
    </row>
    <row r="52" spans="1:3" ht="15.75">
      <c r="A52" s="25"/>
      <c r="B52" s="114"/>
      <c r="C52" s="114"/>
    </row>
    <row r="53" ht="15.75">
      <c r="A53" s="11" t="s">
        <v>318</v>
      </c>
    </row>
    <row r="54" spans="1:3" ht="15.75">
      <c r="A54" s="11" t="s">
        <v>239</v>
      </c>
      <c r="B54" s="11"/>
      <c r="C54" s="11"/>
    </row>
  </sheetData>
  <sheetProtection/>
  <printOptions/>
  <pageMargins left="1" right="0.7" top="0.75" bottom="0.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D52"/>
  <sheetViews>
    <sheetView zoomScalePageLayoutView="0" workbookViewId="0" topLeftCell="A1">
      <selection activeCell="A1" sqref="A1"/>
    </sheetView>
  </sheetViews>
  <sheetFormatPr defaultColWidth="9.140625" defaultRowHeight="15"/>
  <cols>
    <col min="1" max="1" width="5.00390625" style="11" customWidth="1"/>
    <col min="2" max="2" width="56.8515625" style="11" customWidth="1"/>
    <col min="3" max="4" width="12.00390625" style="11" customWidth="1"/>
    <col min="5" max="16384" width="9.140625" style="11" customWidth="1"/>
  </cols>
  <sheetData>
    <row r="1" ht="15.75">
      <c r="A1" s="11" t="s">
        <v>26</v>
      </c>
    </row>
    <row r="2" ht="15.75">
      <c r="A2" s="11" t="s">
        <v>123</v>
      </c>
    </row>
    <row r="3" ht="15.75">
      <c r="A3" s="11" t="s">
        <v>28</v>
      </c>
    </row>
    <row r="5" ht="15.75">
      <c r="A5" s="11" t="s">
        <v>124</v>
      </c>
    </row>
    <row r="6" ht="15.75">
      <c r="A6" s="11" t="s">
        <v>164</v>
      </c>
    </row>
    <row r="7" ht="15.75">
      <c r="A7" s="11" t="s">
        <v>126</v>
      </c>
    </row>
    <row r="8" spans="3:4" ht="15.75">
      <c r="C8" s="115" t="s">
        <v>190</v>
      </c>
      <c r="D8" s="115"/>
    </row>
    <row r="9" spans="3:4" ht="15.75">
      <c r="C9" s="14">
        <v>40999</v>
      </c>
      <c r="D9" s="14">
        <v>40999</v>
      </c>
    </row>
    <row r="10" spans="3:4" ht="15.75">
      <c r="C10" s="21">
        <v>2012</v>
      </c>
      <c r="D10" s="22">
        <v>2011</v>
      </c>
    </row>
    <row r="11" spans="2:4" ht="15.75">
      <c r="B11" s="27"/>
      <c r="C11" s="23" t="s">
        <v>1</v>
      </c>
      <c r="D11" s="23" t="s">
        <v>1</v>
      </c>
    </row>
    <row r="12" spans="1:2" ht="15.75">
      <c r="A12" s="25" t="s">
        <v>165</v>
      </c>
      <c r="B12" s="27"/>
    </row>
    <row r="13" spans="1:4" ht="15.75">
      <c r="A13" s="27" t="s">
        <v>166</v>
      </c>
      <c r="B13" s="27"/>
      <c r="C13" s="16">
        <v>10358</v>
      </c>
      <c r="D13" s="16">
        <v>9153</v>
      </c>
    </row>
    <row r="14" spans="1:4" ht="15.75">
      <c r="A14" s="27"/>
      <c r="B14" s="27"/>
      <c r="C14" s="16"/>
      <c r="D14" s="16"/>
    </row>
    <row r="15" spans="1:4" ht="15.75">
      <c r="A15" s="27" t="s">
        <v>167</v>
      </c>
      <c r="B15" s="27"/>
      <c r="C15" s="16"/>
      <c r="D15" s="16"/>
    </row>
    <row r="16" spans="1:4" ht="15.75">
      <c r="A16" s="27" t="s">
        <v>168</v>
      </c>
      <c r="B16" s="27"/>
      <c r="C16" s="16"/>
      <c r="D16" s="16"/>
    </row>
    <row r="17" spans="1:4" ht="15.75">
      <c r="A17" s="27"/>
      <c r="B17" s="27" t="s">
        <v>169</v>
      </c>
      <c r="C17" s="16">
        <v>743</v>
      </c>
      <c r="D17" s="16">
        <v>829</v>
      </c>
    </row>
    <row r="18" spans="1:4" ht="15.75">
      <c r="A18" s="27"/>
      <c r="B18" s="27" t="s">
        <v>170</v>
      </c>
      <c r="C18" s="17">
        <v>-178</v>
      </c>
      <c r="D18" s="17">
        <v>3395</v>
      </c>
    </row>
    <row r="19" spans="1:4" ht="15.75">
      <c r="A19" s="27" t="s">
        <v>171</v>
      </c>
      <c r="B19" s="27"/>
      <c r="C19" s="16">
        <f>SUM(C12:C18)</f>
        <v>10923</v>
      </c>
      <c r="D19" s="16">
        <f>SUM(D12:D18)</f>
        <v>13377</v>
      </c>
    </row>
    <row r="20" spans="1:4" ht="15.75">
      <c r="A20" s="27" t="s">
        <v>172</v>
      </c>
      <c r="B20" s="27"/>
      <c r="C20" s="16"/>
      <c r="D20" s="16"/>
    </row>
    <row r="21" spans="1:4" ht="15.75">
      <c r="A21" s="27"/>
      <c r="B21" s="27" t="s">
        <v>340</v>
      </c>
      <c r="C21" s="16">
        <v>22842</v>
      </c>
      <c r="D21" s="16">
        <v>-4944</v>
      </c>
    </row>
    <row r="22" spans="1:4" ht="15.75">
      <c r="A22" s="27"/>
      <c r="B22" s="27" t="s">
        <v>173</v>
      </c>
      <c r="C22" s="17">
        <v>-2927</v>
      </c>
      <c r="D22" s="17">
        <v>-3570</v>
      </c>
    </row>
    <row r="23" spans="1:4" ht="15.75">
      <c r="A23" s="27" t="s">
        <v>174</v>
      </c>
      <c r="B23" s="27"/>
      <c r="C23" s="16">
        <f>SUM(C19:C22)</f>
        <v>30838</v>
      </c>
      <c r="D23" s="16">
        <f>SUM(D19:D22)</f>
        <v>4863</v>
      </c>
    </row>
    <row r="24" spans="2:4" ht="15.75">
      <c r="B24" s="10" t="s">
        <v>24</v>
      </c>
      <c r="C24" s="16">
        <v>950</v>
      </c>
      <c r="D24" s="16">
        <v>862</v>
      </c>
    </row>
    <row r="25" spans="2:4" ht="15.75">
      <c r="B25" s="10" t="s">
        <v>115</v>
      </c>
      <c r="C25" s="16">
        <v>-1041</v>
      </c>
      <c r="D25" s="16">
        <v>-305</v>
      </c>
    </row>
    <row r="26" spans="2:4" ht="15.75">
      <c r="B26" s="10" t="s">
        <v>25</v>
      </c>
      <c r="C26" s="16">
        <v>-4660</v>
      </c>
      <c r="D26" s="16">
        <v>-2359</v>
      </c>
    </row>
    <row r="27" spans="2:4" ht="15.75">
      <c r="B27" s="10" t="s">
        <v>175</v>
      </c>
      <c r="C27" s="16">
        <v>0</v>
      </c>
      <c r="D27" s="16">
        <v>-1062</v>
      </c>
    </row>
    <row r="28" spans="1:4" ht="16.5" thickBot="1">
      <c r="A28" s="27" t="s">
        <v>176</v>
      </c>
      <c r="B28" s="27"/>
      <c r="C28" s="28">
        <f>SUM(C23:C27)</f>
        <v>26087</v>
      </c>
      <c r="D28" s="28">
        <f>SUM(D23:D27)</f>
        <v>1999</v>
      </c>
    </row>
    <row r="29" spans="1:4" ht="15.75">
      <c r="A29" s="27"/>
      <c r="B29" s="27"/>
      <c r="C29" s="16"/>
      <c r="D29" s="16"/>
    </row>
    <row r="30" spans="1:4" ht="15.75">
      <c r="A30" s="25" t="s">
        <v>177</v>
      </c>
      <c r="B30" s="27"/>
      <c r="C30" s="16"/>
      <c r="D30" s="16"/>
    </row>
    <row r="31" spans="1:4" ht="15.75">
      <c r="A31" s="27" t="s">
        <v>178</v>
      </c>
      <c r="B31" s="27"/>
      <c r="C31" s="16">
        <v>-1875</v>
      </c>
      <c r="D31" s="16">
        <f>-283-389</f>
        <v>-672</v>
      </c>
    </row>
    <row r="32" spans="1:4" ht="15.75">
      <c r="A32" s="27" t="s">
        <v>179</v>
      </c>
      <c r="B32" s="27"/>
      <c r="C32" s="16">
        <v>-260</v>
      </c>
      <c r="D32" s="16">
        <v>-1029</v>
      </c>
    </row>
    <row r="33" spans="1:4" ht="16.5" thickBot="1">
      <c r="A33" s="27" t="s">
        <v>180</v>
      </c>
      <c r="B33" s="27"/>
      <c r="C33" s="28">
        <f>SUM(C30:C32)</f>
        <v>-2135</v>
      </c>
      <c r="D33" s="28">
        <f>SUM(D30:D32)</f>
        <v>-1701</v>
      </c>
    </row>
    <row r="34" spans="1:4" ht="15.75">
      <c r="A34" s="27"/>
      <c r="B34" s="27"/>
      <c r="C34" s="16"/>
      <c r="D34" s="16"/>
    </row>
    <row r="35" spans="1:4" ht="15.75">
      <c r="A35" s="25" t="s">
        <v>181</v>
      </c>
      <c r="B35" s="27"/>
      <c r="C35" s="16"/>
      <c r="D35" s="16"/>
    </row>
    <row r="36" spans="1:4" ht="15.75">
      <c r="A36" s="27" t="s">
        <v>182</v>
      </c>
      <c r="B36" s="27"/>
      <c r="C36" s="16">
        <v>-69</v>
      </c>
      <c r="D36" s="16">
        <v>-844</v>
      </c>
    </row>
    <row r="37" spans="1:4" ht="15.75">
      <c r="A37" s="27" t="s">
        <v>183</v>
      </c>
      <c r="B37" s="27"/>
      <c r="C37" s="16">
        <v>1754</v>
      </c>
      <c r="D37" s="16">
        <v>1094</v>
      </c>
    </row>
    <row r="38" spans="1:4" ht="16.5" thickBot="1">
      <c r="A38" s="27" t="s">
        <v>319</v>
      </c>
      <c r="B38" s="27"/>
      <c r="C38" s="28">
        <f>SUM(C35:C37)</f>
        <v>1685</v>
      </c>
      <c r="D38" s="28">
        <f>SUM(D35:D37)</f>
        <v>250</v>
      </c>
    </row>
    <row r="39" spans="1:4" ht="15.75">
      <c r="A39" s="27"/>
      <c r="B39" s="27"/>
      <c r="C39" s="16"/>
      <c r="D39" s="16"/>
    </row>
    <row r="40" spans="1:4" ht="15.75">
      <c r="A40" s="27" t="s">
        <v>184</v>
      </c>
      <c r="B40" s="27"/>
      <c r="C40" s="16">
        <f>C28+C33+C38</f>
        <v>25637</v>
      </c>
      <c r="D40" s="16">
        <f>D28+D33+D38</f>
        <v>548</v>
      </c>
    </row>
    <row r="41" spans="1:4" ht="15.75">
      <c r="A41" s="27" t="s">
        <v>185</v>
      </c>
      <c r="B41" s="27"/>
      <c r="C41" s="16">
        <v>137908</v>
      </c>
      <c r="D41" s="16">
        <v>137956</v>
      </c>
    </row>
    <row r="42" spans="1:4" ht="16.5" thickBot="1">
      <c r="A42" s="27" t="s">
        <v>186</v>
      </c>
      <c r="B42" s="27"/>
      <c r="C42" s="28">
        <f>SUM(C40:C41)</f>
        <v>163545</v>
      </c>
      <c r="D42" s="28">
        <f>SUM(D40:D41)</f>
        <v>138504</v>
      </c>
    </row>
    <row r="43" spans="1:4" ht="15.75">
      <c r="A43" s="27" t="s">
        <v>187</v>
      </c>
      <c r="B43" s="27"/>
      <c r="C43" s="16"/>
      <c r="D43" s="16"/>
    </row>
    <row r="44" spans="1:4" ht="15.75">
      <c r="A44" s="27" t="s">
        <v>154</v>
      </c>
      <c r="B44" s="27"/>
      <c r="C44" s="16">
        <v>172522</v>
      </c>
      <c r="D44" s="16">
        <v>147213</v>
      </c>
    </row>
    <row r="45" spans="1:4" ht="15.75">
      <c r="A45" s="27" t="s">
        <v>188</v>
      </c>
      <c r="B45" s="27"/>
      <c r="C45" s="16"/>
      <c r="D45" s="16"/>
    </row>
    <row r="46" spans="1:4" ht="15.75">
      <c r="A46" s="27"/>
      <c r="B46" s="27" t="s">
        <v>189</v>
      </c>
      <c r="C46" s="16">
        <v>-8977</v>
      </c>
      <c r="D46" s="16">
        <v>-8709</v>
      </c>
    </row>
    <row r="47" spans="1:4" ht="16.5" thickBot="1">
      <c r="A47" s="27"/>
      <c r="B47" s="27"/>
      <c r="C47" s="28">
        <f>SUM(C43:C46)</f>
        <v>163545</v>
      </c>
      <c r="D47" s="28">
        <f>SUM(D43:D46)</f>
        <v>138504</v>
      </c>
    </row>
    <row r="48" spans="3:4" ht="15.75">
      <c r="C48" s="16"/>
      <c r="D48" s="16"/>
    </row>
    <row r="49" ht="15.75">
      <c r="A49" s="11" t="s">
        <v>320</v>
      </c>
    </row>
    <row r="50" spans="1:4" ht="15.75">
      <c r="A50" s="11" t="s">
        <v>321</v>
      </c>
      <c r="C50" s="16"/>
      <c r="D50" s="16"/>
    </row>
    <row r="52" spans="3:4" ht="15.75">
      <c r="C52" s="16"/>
      <c r="D52" s="16"/>
    </row>
  </sheetData>
  <sheetProtection/>
  <mergeCells count="1">
    <mergeCell ref="C8:D8"/>
  </mergeCells>
  <printOptions/>
  <pageMargins left="1" right="0.7"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9.140625" defaultRowHeight="15"/>
  <cols>
    <col min="1" max="1" width="3.421875" style="24" customWidth="1"/>
    <col min="2" max="2" width="29.140625" style="24" customWidth="1"/>
    <col min="3" max="4" width="15.140625" style="24" customWidth="1"/>
    <col min="5" max="5" width="11.28125" style="24" customWidth="1"/>
    <col min="6" max="6" width="10.140625" style="24" customWidth="1"/>
    <col min="7" max="8" width="15.57421875" style="24" customWidth="1"/>
    <col min="9" max="9" width="12.57421875" style="24" customWidth="1"/>
    <col min="10" max="10" width="9.140625" style="24" customWidth="1"/>
    <col min="11" max="11" width="10.421875" style="24" bestFit="1" customWidth="1"/>
    <col min="12" max="16384" width="9.140625" style="24" customWidth="1"/>
  </cols>
  <sheetData>
    <row r="1" ht="15.75">
      <c r="A1" s="11" t="s">
        <v>26</v>
      </c>
    </row>
    <row r="2" ht="15.75">
      <c r="A2" s="11" t="s">
        <v>123</v>
      </c>
    </row>
    <row r="3" ht="15.75">
      <c r="A3" s="11" t="s">
        <v>28</v>
      </c>
    </row>
    <row r="4" ht="15.75">
      <c r="A4" s="11"/>
    </row>
    <row r="5" ht="15.75">
      <c r="A5" s="11" t="s">
        <v>124</v>
      </c>
    </row>
    <row r="6" ht="15.75">
      <c r="A6" s="11" t="s">
        <v>207</v>
      </c>
    </row>
    <row r="7" ht="15.75">
      <c r="A7" s="11" t="s">
        <v>126</v>
      </c>
    </row>
    <row r="8" spans="1:8" ht="15.75">
      <c r="A8" s="11"/>
      <c r="F8" s="30" t="s">
        <v>341</v>
      </c>
      <c r="H8" s="31"/>
    </row>
    <row r="9" spans="1:8" ht="15.75">
      <c r="A9" s="11"/>
      <c r="H9" s="31" t="s">
        <v>191</v>
      </c>
    </row>
    <row r="10" spans="5:9" ht="15.75">
      <c r="E10" s="116" t="s">
        <v>192</v>
      </c>
      <c r="F10" s="116"/>
      <c r="G10" s="31" t="s">
        <v>193</v>
      </c>
      <c r="H10" s="31" t="s">
        <v>194</v>
      </c>
      <c r="I10" s="31" t="s">
        <v>191</v>
      </c>
    </row>
    <row r="11" spans="3:9" ht="15.75">
      <c r="C11" s="31" t="s">
        <v>195</v>
      </c>
      <c r="D11" s="31" t="s">
        <v>195</v>
      </c>
      <c r="E11" s="31" t="s">
        <v>196</v>
      </c>
      <c r="F11" s="31" t="s">
        <v>196</v>
      </c>
      <c r="G11" s="31" t="s">
        <v>197</v>
      </c>
      <c r="H11" s="32" t="s">
        <v>198</v>
      </c>
      <c r="I11" s="31" t="s">
        <v>208</v>
      </c>
    </row>
    <row r="12" spans="3:9" ht="15.75">
      <c r="C12" s="31" t="s">
        <v>199</v>
      </c>
      <c r="D12" s="31"/>
      <c r="E12" s="31" t="s">
        <v>200</v>
      </c>
      <c r="F12" s="31" t="s">
        <v>201</v>
      </c>
      <c r="G12" s="31" t="s">
        <v>202</v>
      </c>
      <c r="H12" s="33" t="s">
        <v>203</v>
      </c>
      <c r="I12" s="31" t="s">
        <v>209</v>
      </c>
    </row>
    <row r="13" spans="3:9" ht="15.75">
      <c r="C13" s="31" t="s">
        <v>1</v>
      </c>
      <c r="D13" s="31" t="s">
        <v>1</v>
      </c>
      <c r="E13" s="31" t="s">
        <v>1</v>
      </c>
      <c r="F13" s="31" t="s">
        <v>1</v>
      </c>
      <c r="G13" s="31" t="s">
        <v>1</v>
      </c>
      <c r="H13" s="33" t="s">
        <v>1</v>
      </c>
      <c r="I13" s="31" t="s">
        <v>1</v>
      </c>
    </row>
    <row r="14" ht="15.75">
      <c r="H14" s="34"/>
    </row>
    <row r="15" ht="15.75">
      <c r="H15" s="34"/>
    </row>
    <row r="16" spans="1:9" ht="15.75">
      <c r="A16" s="29" t="s">
        <v>212</v>
      </c>
      <c r="C16" s="35">
        <f>D16+I16</f>
        <v>520416</v>
      </c>
      <c r="D16" s="35">
        <f>SUM(E16:H16)</f>
        <v>431362</v>
      </c>
      <c r="E16" s="35">
        <v>100000</v>
      </c>
      <c r="F16" s="35">
        <v>172770</v>
      </c>
      <c r="G16" s="35">
        <v>162042</v>
      </c>
      <c r="H16" s="36">
        <v>-3450</v>
      </c>
      <c r="I16" s="35">
        <v>89054</v>
      </c>
    </row>
    <row r="17" spans="5:9" ht="15.75">
      <c r="E17" s="35"/>
      <c r="F17" s="35"/>
      <c r="G17" s="35"/>
      <c r="H17" s="36"/>
      <c r="I17" s="35"/>
    </row>
    <row r="18" spans="1:9" ht="15.75">
      <c r="A18" s="24" t="s">
        <v>8</v>
      </c>
      <c r="C18" s="35">
        <f>D18+I18</f>
        <v>8461</v>
      </c>
      <c r="D18" s="35">
        <f>SUM(E18:H18)</f>
        <v>5699</v>
      </c>
      <c r="E18" s="37">
        <v>0</v>
      </c>
      <c r="F18" s="37">
        <v>0</v>
      </c>
      <c r="G18" s="37">
        <v>4645</v>
      </c>
      <c r="H18" s="36">
        <v>1054</v>
      </c>
      <c r="I18" s="37">
        <v>2762</v>
      </c>
    </row>
    <row r="19" spans="3:9" ht="15.75">
      <c r="C19" s="35"/>
      <c r="D19" s="35"/>
      <c r="E19" s="37"/>
      <c r="F19" s="37"/>
      <c r="G19" s="37"/>
      <c r="H19" s="36"/>
      <c r="I19" s="37"/>
    </row>
    <row r="20" spans="1:9" ht="15.75">
      <c r="A20" s="24" t="s">
        <v>205</v>
      </c>
      <c r="C20" s="38">
        <f>D20+I20</f>
        <v>0</v>
      </c>
      <c r="D20" s="38">
        <v>0</v>
      </c>
      <c r="E20" s="38">
        <v>0</v>
      </c>
      <c r="F20" s="38">
        <v>0</v>
      </c>
      <c r="G20" s="38">
        <v>0</v>
      </c>
      <c r="H20" s="39">
        <v>0</v>
      </c>
      <c r="I20" s="38">
        <v>0</v>
      </c>
    </row>
    <row r="21" spans="8:11" ht="15.75">
      <c r="H21" s="34"/>
      <c r="K21" s="35"/>
    </row>
    <row r="22" spans="1:12" ht="16.5" thickBot="1">
      <c r="A22" s="29" t="s">
        <v>211</v>
      </c>
      <c r="C22" s="40">
        <f>SUM(C15:C20)</f>
        <v>528877</v>
      </c>
      <c r="D22" s="40">
        <f>SUM(D15:D20)</f>
        <v>437061</v>
      </c>
      <c r="E22" s="40">
        <f>SUM(E15:E20)</f>
        <v>100000</v>
      </c>
      <c r="F22" s="40">
        <f>SUM(F15:F20)</f>
        <v>172770</v>
      </c>
      <c r="G22" s="40">
        <f>SUM(G15:G20)</f>
        <v>166687</v>
      </c>
      <c r="H22" s="41">
        <f>SUM(H16:H20)</f>
        <v>-2396</v>
      </c>
      <c r="I22" s="40">
        <f>SUM(I15:I20)</f>
        <v>91816</v>
      </c>
      <c r="K22" s="35"/>
      <c r="L22" s="35"/>
    </row>
    <row r="23" spans="7:12" ht="15.75">
      <c r="G23" s="52"/>
      <c r="K23" s="35"/>
      <c r="L23" s="35"/>
    </row>
    <row r="24" spans="1:12" ht="15.75">
      <c r="A24" s="42" t="s">
        <v>210</v>
      </c>
      <c r="E24" s="35"/>
      <c r="F24" s="35"/>
      <c r="G24" s="35"/>
      <c r="H24" s="35"/>
      <c r="I24" s="35"/>
      <c r="L24" s="35"/>
    </row>
    <row r="25" spans="5:9" ht="15.75">
      <c r="E25" s="35"/>
      <c r="F25" s="35"/>
      <c r="G25" s="35"/>
      <c r="H25" s="43"/>
      <c r="I25" s="35"/>
    </row>
    <row r="26" spans="1:9" ht="15.75">
      <c r="A26" s="29" t="s">
        <v>204</v>
      </c>
      <c r="C26" s="44">
        <v>491312</v>
      </c>
      <c r="D26" s="45">
        <v>410043</v>
      </c>
      <c r="E26" s="45">
        <v>100000</v>
      </c>
      <c r="F26" s="45">
        <v>172770</v>
      </c>
      <c r="G26" s="45">
        <v>134319</v>
      </c>
      <c r="H26" s="46">
        <v>2954</v>
      </c>
      <c r="I26" s="45">
        <v>81269</v>
      </c>
    </row>
    <row r="27" spans="4:9" ht="15.75">
      <c r="D27" s="45"/>
      <c r="E27" s="45"/>
      <c r="F27" s="45"/>
      <c r="G27" s="45"/>
      <c r="H27" s="46"/>
      <c r="I27" s="45"/>
    </row>
    <row r="28" spans="1:9" ht="15.75">
      <c r="A28" s="24" t="s">
        <v>8</v>
      </c>
      <c r="C28" s="35">
        <f>D28+I28</f>
        <v>4855</v>
      </c>
      <c r="D28" s="35">
        <f>SUM(E28:H28)</f>
        <v>1457</v>
      </c>
      <c r="E28" s="47">
        <v>0</v>
      </c>
      <c r="F28" s="47">
        <v>0</v>
      </c>
      <c r="G28" s="47">
        <v>3057</v>
      </c>
      <c r="H28" s="46">
        <v>-1600</v>
      </c>
      <c r="I28" s="47">
        <v>3398</v>
      </c>
    </row>
    <row r="29" spans="3:9" ht="15.75">
      <c r="C29" s="44"/>
      <c r="D29" s="45"/>
      <c r="E29" s="47"/>
      <c r="F29" s="47"/>
      <c r="G29" s="47"/>
      <c r="H29" s="46"/>
      <c r="I29" s="47"/>
    </row>
    <row r="30" spans="1:9" ht="15.75">
      <c r="A30" s="24" t="s">
        <v>205</v>
      </c>
      <c r="C30" s="35">
        <f>D30+I30</f>
        <v>0</v>
      </c>
      <c r="D30" s="35">
        <f>SUM(E30:H30)</f>
        <v>0</v>
      </c>
      <c r="E30" s="45">
        <v>0</v>
      </c>
      <c r="F30" s="45">
        <v>0</v>
      </c>
      <c r="G30" s="45">
        <v>0</v>
      </c>
      <c r="H30" s="46">
        <v>0</v>
      </c>
      <c r="I30" s="45">
        <v>0</v>
      </c>
    </row>
    <row r="31" spans="3:9" ht="15.75">
      <c r="C31" s="48"/>
      <c r="D31" s="48"/>
      <c r="E31" s="48"/>
      <c r="F31" s="48"/>
      <c r="G31" s="48"/>
      <c r="H31" s="49"/>
      <c r="I31" s="48"/>
    </row>
    <row r="32" spans="3:9" ht="15.75">
      <c r="C32" s="47"/>
      <c r="D32" s="47"/>
      <c r="E32" s="47"/>
      <c r="F32" s="47"/>
      <c r="G32" s="47"/>
      <c r="H32" s="46"/>
      <c r="I32" s="47"/>
    </row>
    <row r="33" spans="1:9" ht="16.5" thickBot="1">
      <c r="A33" s="29" t="s">
        <v>206</v>
      </c>
      <c r="C33" s="50">
        <f aca="true" t="shared" si="0" ref="C33:I33">SUM(C26:C31)</f>
        <v>496167</v>
      </c>
      <c r="D33" s="50">
        <f t="shared" si="0"/>
        <v>411500</v>
      </c>
      <c r="E33" s="50">
        <f t="shared" si="0"/>
        <v>100000</v>
      </c>
      <c r="F33" s="50">
        <f t="shared" si="0"/>
        <v>172770</v>
      </c>
      <c r="G33" s="50">
        <f t="shared" si="0"/>
        <v>137376</v>
      </c>
      <c r="H33" s="51">
        <f t="shared" si="0"/>
        <v>1354</v>
      </c>
      <c r="I33" s="50">
        <f t="shared" si="0"/>
        <v>84667</v>
      </c>
    </row>
    <row r="34" spans="1:9" ht="15.75">
      <c r="A34" s="29"/>
      <c r="C34" s="47"/>
      <c r="D34" s="47"/>
      <c r="E34" s="47"/>
      <c r="F34" s="47"/>
      <c r="G34" s="47"/>
      <c r="H34" s="47"/>
      <c r="I34" s="47"/>
    </row>
    <row r="35" ht="15.75">
      <c r="A35" s="11" t="s">
        <v>322</v>
      </c>
    </row>
    <row r="36" ht="15.75">
      <c r="A36" s="11" t="s">
        <v>240</v>
      </c>
    </row>
  </sheetData>
  <sheetProtection/>
  <mergeCells count="1">
    <mergeCell ref="E10:F10"/>
  </mergeCells>
  <printOptions/>
  <pageMargins left="1" right="0.7" top="0.75" bottom="0.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L459"/>
  <sheetViews>
    <sheetView zoomScalePageLayoutView="0" workbookViewId="0" topLeftCell="A1">
      <selection activeCell="A1" sqref="A1"/>
    </sheetView>
  </sheetViews>
  <sheetFormatPr defaultColWidth="9.140625" defaultRowHeight="15"/>
  <cols>
    <col min="1" max="1" width="4.57421875" style="27" customWidth="1"/>
    <col min="2" max="2" width="2.8515625" style="27" customWidth="1"/>
    <col min="3" max="4" width="9.140625" style="27" customWidth="1"/>
    <col min="5" max="5" width="20.28125" style="27" customWidth="1"/>
    <col min="6" max="9" width="11.7109375" style="27" customWidth="1"/>
    <col min="10" max="10" width="15.140625" style="27" customWidth="1"/>
    <col min="11" max="11" width="9.140625" style="27" customWidth="1"/>
    <col min="12" max="19" width="9.140625" style="11" customWidth="1"/>
    <col min="20" max="16384" width="9.140625" style="27" customWidth="1"/>
  </cols>
  <sheetData>
    <row r="1" ht="15.75">
      <c r="A1" s="11" t="s">
        <v>26</v>
      </c>
    </row>
    <row r="2" spans="1:11" ht="15.75">
      <c r="A2" s="27" t="s">
        <v>27</v>
      </c>
      <c r="K2" s="53"/>
    </row>
    <row r="3" ht="15.75">
      <c r="A3" s="27" t="s">
        <v>28</v>
      </c>
    </row>
    <row r="4" ht="15.75">
      <c r="A4" s="25" t="s">
        <v>324</v>
      </c>
    </row>
    <row r="5" ht="15.75">
      <c r="A5" s="25" t="s">
        <v>323</v>
      </c>
    </row>
    <row r="7" spans="1:2" ht="15.75">
      <c r="A7" s="25" t="s">
        <v>76</v>
      </c>
      <c r="B7" s="25" t="s">
        <v>77</v>
      </c>
    </row>
    <row r="8" ht="15.75">
      <c r="A8" s="25"/>
    </row>
    <row r="9" ht="15.75">
      <c r="A9" s="25"/>
    </row>
    <row r="10" ht="15.75">
      <c r="A10" s="25"/>
    </row>
    <row r="11" ht="15.75">
      <c r="A11" s="25"/>
    </row>
    <row r="12" ht="15.75">
      <c r="A12" s="25"/>
    </row>
    <row r="13" ht="15.75">
      <c r="A13" s="25"/>
    </row>
    <row r="14" ht="15.75">
      <c r="A14" s="25"/>
    </row>
    <row r="15" ht="15.75">
      <c r="A15" s="25"/>
    </row>
    <row r="16" ht="15.75">
      <c r="A16" s="25"/>
    </row>
    <row r="17" ht="15.75">
      <c r="A17" s="25"/>
    </row>
    <row r="18" ht="15.75">
      <c r="A18" s="25"/>
    </row>
    <row r="19" ht="15.75">
      <c r="A19" s="25"/>
    </row>
    <row r="20" ht="15.75">
      <c r="A20" s="25"/>
    </row>
    <row r="21" ht="15.75">
      <c r="A21" s="25"/>
    </row>
    <row r="22" ht="15.75">
      <c r="A22" s="25"/>
    </row>
    <row r="23" ht="15.75">
      <c r="A23" s="25"/>
    </row>
    <row r="24" ht="15.75">
      <c r="A24" s="25"/>
    </row>
    <row r="25" ht="15.75">
      <c r="A25" s="25"/>
    </row>
    <row r="26" ht="15.75">
      <c r="A26" s="25"/>
    </row>
    <row r="27" ht="15.75">
      <c r="A27" s="25"/>
    </row>
    <row r="28" ht="15.75">
      <c r="A28" s="25"/>
    </row>
    <row r="29" ht="15.75">
      <c r="A29" s="25"/>
    </row>
    <row r="30" ht="15.75">
      <c r="A30" s="25"/>
    </row>
    <row r="31" ht="15.75">
      <c r="A31" s="25"/>
    </row>
    <row r="32" ht="15.75">
      <c r="A32" s="25"/>
    </row>
    <row r="33" ht="15.75">
      <c r="A33" s="25"/>
    </row>
    <row r="34" spans="1:2" ht="15.75">
      <c r="A34" s="25" t="s">
        <v>78</v>
      </c>
      <c r="B34" s="25" t="s">
        <v>213</v>
      </c>
    </row>
    <row r="35" ht="15.75">
      <c r="A35" s="25"/>
    </row>
    <row r="36" ht="15.75">
      <c r="A36" s="25"/>
    </row>
    <row r="37" ht="15.75"/>
    <row r="38" ht="15.75">
      <c r="A38" s="25"/>
    </row>
    <row r="39" ht="15.75">
      <c r="A39" s="25"/>
    </row>
    <row r="40" ht="15.75">
      <c r="A40" s="25"/>
    </row>
    <row r="41" spans="1:2" ht="15.75">
      <c r="A41" s="25" t="s">
        <v>79</v>
      </c>
      <c r="B41" s="25" t="s">
        <v>214</v>
      </c>
    </row>
    <row r="42" ht="15.75">
      <c r="A42" s="25"/>
    </row>
    <row r="43" ht="15.75">
      <c r="A43" s="25"/>
    </row>
    <row r="44" spans="1:2" ht="15.75">
      <c r="A44" s="25" t="s">
        <v>80</v>
      </c>
      <c r="B44" s="25" t="s">
        <v>98</v>
      </c>
    </row>
    <row r="45" ht="15.75">
      <c r="A45" s="25"/>
    </row>
    <row r="46" ht="15.75">
      <c r="A46" s="25"/>
    </row>
    <row r="47" ht="15.75">
      <c r="A47" s="25"/>
    </row>
    <row r="48" ht="15.75">
      <c r="A48" s="25"/>
    </row>
    <row r="49" ht="15.75">
      <c r="A49" s="25"/>
    </row>
    <row r="50" ht="15.75">
      <c r="A50" s="25"/>
    </row>
    <row r="51" ht="15.75">
      <c r="A51" s="25"/>
    </row>
    <row r="52" ht="15.75">
      <c r="A52" s="25"/>
    </row>
    <row r="53" ht="15.75">
      <c r="A53" s="25"/>
    </row>
    <row r="54" ht="15.75">
      <c r="A54" s="25"/>
    </row>
    <row r="55" spans="1:11" ht="15.75">
      <c r="A55" s="25" t="s">
        <v>90</v>
      </c>
      <c r="B55" s="25" t="s">
        <v>81</v>
      </c>
      <c r="H55" s="116" t="s">
        <v>276</v>
      </c>
      <c r="I55" s="116"/>
      <c r="K55" s="54"/>
    </row>
    <row r="56" spans="1:9" ht="15.75">
      <c r="A56" s="25"/>
      <c r="B56" s="25"/>
      <c r="H56" s="116" t="s">
        <v>277</v>
      </c>
      <c r="I56" s="116"/>
    </row>
    <row r="57" spans="1:11" ht="15.75">
      <c r="A57" s="25"/>
      <c r="B57" s="25"/>
      <c r="H57" s="116" t="s">
        <v>33</v>
      </c>
      <c r="I57" s="116"/>
      <c r="J57" s="30"/>
      <c r="K57" s="30"/>
    </row>
    <row r="58" spans="1:11" ht="15.75">
      <c r="A58" s="25"/>
      <c r="H58" s="55" t="s">
        <v>122</v>
      </c>
      <c r="I58" s="55" t="s">
        <v>121</v>
      </c>
      <c r="K58" s="54"/>
    </row>
    <row r="59" spans="1:9" ht="15.75">
      <c r="A59" s="25"/>
      <c r="B59" s="25" t="s">
        <v>82</v>
      </c>
      <c r="H59" s="30" t="s">
        <v>35</v>
      </c>
      <c r="I59" s="30" t="s">
        <v>35</v>
      </c>
    </row>
    <row r="60" ht="15.75">
      <c r="A60" s="25"/>
    </row>
    <row r="61" spans="1:11" ht="15.75">
      <c r="A61" s="25"/>
      <c r="C61" s="27" t="s">
        <v>83</v>
      </c>
      <c r="H61" s="56">
        <v>17127</v>
      </c>
      <c r="I61" s="56">
        <v>18453</v>
      </c>
      <c r="K61" s="54"/>
    </row>
    <row r="62" spans="1:11" ht="15.75">
      <c r="A62" s="25"/>
      <c r="C62" s="27" t="s">
        <v>84</v>
      </c>
      <c r="H62" s="56">
        <v>4487</v>
      </c>
      <c r="I62" s="56">
        <v>3574</v>
      </c>
      <c r="K62" s="54"/>
    </row>
    <row r="63" spans="1:11" ht="15.75">
      <c r="A63" s="25"/>
      <c r="C63" s="27" t="s">
        <v>85</v>
      </c>
      <c r="H63" s="57">
        <v>548</v>
      </c>
      <c r="I63" s="57">
        <v>5224</v>
      </c>
      <c r="K63" s="54"/>
    </row>
    <row r="64" spans="1:9" ht="15.75">
      <c r="A64" s="25"/>
      <c r="C64" s="27" t="s">
        <v>86</v>
      </c>
      <c r="H64" s="56">
        <f>SUM(H60:H63)</f>
        <v>22162</v>
      </c>
      <c r="I64" s="56">
        <f>SUM(I60:I63)</f>
        <v>27251</v>
      </c>
    </row>
    <row r="65" spans="1:9" ht="15.75">
      <c r="A65" s="25"/>
      <c r="C65" s="27" t="s">
        <v>87</v>
      </c>
      <c r="H65" s="56">
        <v>-33</v>
      </c>
      <c r="I65" s="56">
        <v>-3853</v>
      </c>
    </row>
    <row r="66" spans="1:9" ht="16.5" thickBot="1">
      <c r="A66" s="25"/>
      <c r="H66" s="58">
        <f>SUM(H64:H65)</f>
        <v>22129</v>
      </c>
      <c r="I66" s="58">
        <f>SUM(I64:I65)</f>
        <v>23398</v>
      </c>
    </row>
    <row r="67" spans="1:2" ht="15.75">
      <c r="A67" s="25"/>
      <c r="B67" s="27" t="s">
        <v>88</v>
      </c>
    </row>
    <row r="68" spans="1:9" ht="15.75">
      <c r="A68" s="25"/>
      <c r="C68" s="27" t="s">
        <v>83</v>
      </c>
      <c r="H68" s="56">
        <v>7561</v>
      </c>
      <c r="I68" s="56">
        <v>9042</v>
      </c>
    </row>
    <row r="69" spans="1:9" ht="15.75">
      <c r="A69" s="25"/>
      <c r="C69" s="27" t="s">
        <v>84</v>
      </c>
      <c r="H69" s="56">
        <v>2863</v>
      </c>
      <c r="I69" s="56">
        <v>1114</v>
      </c>
    </row>
    <row r="70" spans="1:9" ht="15.75">
      <c r="A70" s="25"/>
      <c r="C70" s="27" t="s">
        <v>85</v>
      </c>
      <c r="H70" s="57">
        <v>-66</v>
      </c>
      <c r="I70" s="57">
        <v>2818</v>
      </c>
    </row>
    <row r="71" spans="1:9" ht="15.75">
      <c r="A71" s="25"/>
      <c r="H71" s="56">
        <f>SUM(H67:H70)</f>
        <v>10358</v>
      </c>
      <c r="I71" s="56">
        <f>SUM(I67:I70)</f>
        <v>12974</v>
      </c>
    </row>
    <row r="72" spans="1:9" ht="15.75">
      <c r="A72" s="25"/>
      <c r="C72" s="27" t="s">
        <v>87</v>
      </c>
      <c r="H72" s="56">
        <v>0</v>
      </c>
      <c r="I72" s="56">
        <v>-3820</v>
      </c>
    </row>
    <row r="73" spans="1:11" ht="15.75">
      <c r="A73" s="25"/>
      <c r="C73" s="27" t="s">
        <v>89</v>
      </c>
      <c r="H73" s="56">
        <v>0</v>
      </c>
      <c r="I73" s="56">
        <v>-1</v>
      </c>
      <c r="K73" s="54"/>
    </row>
    <row r="74" spans="1:9" ht="16.5" thickBot="1">
      <c r="A74" s="25"/>
      <c r="H74" s="58">
        <f>SUM(H71:H73)</f>
        <v>10358</v>
      </c>
      <c r="I74" s="58">
        <f>SUM(I71:I73)</f>
        <v>9153</v>
      </c>
    </row>
    <row r="75" ht="15.75">
      <c r="A75" s="25"/>
    </row>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spans="2:8" ht="15.75">
      <c r="B109" s="20" t="s">
        <v>2</v>
      </c>
      <c r="G109" s="116" t="s">
        <v>310</v>
      </c>
      <c r="H109" s="116"/>
    </row>
    <row r="110" spans="2:8" ht="15.75">
      <c r="B110" s="20"/>
      <c r="G110" s="116" t="s">
        <v>325</v>
      </c>
      <c r="H110" s="116"/>
    </row>
    <row r="111" spans="7:9" ht="15.75">
      <c r="G111" s="111" t="s">
        <v>327</v>
      </c>
      <c r="H111" s="111" t="s">
        <v>328</v>
      </c>
      <c r="I111" s="25"/>
    </row>
    <row r="112" spans="7:9" ht="15.75">
      <c r="G112" s="101" t="s">
        <v>1</v>
      </c>
      <c r="H112" s="101" t="s">
        <v>1</v>
      </c>
      <c r="I112" s="102" t="s">
        <v>307</v>
      </c>
    </row>
    <row r="113" spans="2:9" ht="15.75">
      <c r="B113" t="s">
        <v>309</v>
      </c>
      <c r="G113" s="103">
        <v>17127</v>
      </c>
      <c r="H113" s="103">
        <v>18453</v>
      </c>
      <c r="I113" s="104">
        <v>-7.2</v>
      </c>
    </row>
    <row r="114" spans="2:9" ht="16.5" thickBot="1">
      <c r="B114" s="27" t="s">
        <v>326</v>
      </c>
      <c r="G114" s="105" t="s">
        <v>308</v>
      </c>
      <c r="H114" s="105" t="s">
        <v>308</v>
      </c>
      <c r="I114" s="106" t="s">
        <v>308</v>
      </c>
    </row>
    <row r="115" spans="2:9" ht="16.5" thickBot="1">
      <c r="B115" s="27" t="s">
        <v>112</v>
      </c>
      <c r="G115" s="107">
        <v>17127</v>
      </c>
      <c r="H115" s="107">
        <v>18453</v>
      </c>
      <c r="I115" s="106">
        <v>-7.2</v>
      </c>
    </row>
    <row r="117" ht="15.75">
      <c r="B117" s="25" t="s">
        <v>114</v>
      </c>
    </row>
    <row r="118" spans="2:9" ht="15.75">
      <c r="B118" t="s">
        <v>309</v>
      </c>
      <c r="G118" s="108">
        <v>7610</v>
      </c>
      <c r="H118" s="108">
        <v>9130</v>
      </c>
      <c r="I118" s="112">
        <v>-16.7</v>
      </c>
    </row>
    <row r="119" spans="2:9" ht="16.5" thickBot="1">
      <c r="B119" s="27" t="s">
        <v>326</v>
      </c>
      <c r="G119" s="109">
        <v>-18</v>
      </c>
      <c r="H119" s="109">
        <v>-33</v>
      </c>
      <c r="I119" s="106">
        <v>45.4</v>
      </c>
    </row>
    <row r="120" spans="2:9" ht="16.5" thickBot="1">
      <c r="B120" s="27" t="s">
        <v>112</v>
      </c>
      <c r="G120" s="109">
        <v>7561</v>
      </c>
      <c r="H120" s="109">
        <v>9042</v>
      </c>
      <c r="I120" s="106">
        <v>-16.4</v>
      </c>
    </row>
    <row r="121" ht="6.75" customHeight="1"/>
    <row r="122" spans="2:9" ht="15.75">
      <c r="B122" s="20" t="s">
        <v>313</v>
      </c>
      <c r="G122" s="118" t="s">
        <v>314</v>
      </c>
      <c r="H122" s="118"/>
      <c r="I122" s="102" t="s">
        <v>307</v>
      </c>
    </row>
    <row r="123" spans="2:9" ht="15.75">
      <c r="B123" s="27" t="s">
        <v>111</v>
      </c>
      <c r="G123" s="108">
        <v>652698</v>
      </c>
      <c r="H123" s="108">
        <v>810031</v>
      </c>
      <c r="I123" s="104">
        <v>-19.4</v>
      </c>
    </row>
    <row r="124" spans="2:9" ht="15.75">
      <c r="B124" s="27" t="s">
        <v>311</v>
      </c>
      <c r="G124" s="108">
        <v>1947822</v>
      </c>
      <c r="H124" s="108">
        <v>1735623</v>
      </c>
      <c r="I124" s="104">
        <v>12.2</v>
      </c>
    </row>
    <row r="125" spans="2:9" ht="15.75">
      <c r="B125" s="27" t="s">
        <v>312</v>
      </c>
      <c r="G125" s="110" t="s">
        <v>308</v>
      </c>
      <c r="H125" s="110" t="s">
        <v>308</v>
      </c>
      <c r="I125" s="113" t="s">
        <v>308</v>
      </c>
    </row>
    <row r="126" ht="6.75" customHeight="1"/>
    <row r="127" ht="15.75">
      <c r="B127" s="25" t="s">
        <v>84</v>
      </c>
    </row>
    <row r="128" ht="15.75"/>
    <row r="129" ht="15.75"/>
    <row r="130" ht="15.75"/>
    <row r="131" ht="15.75"/>
    <row r="132" ht="15.75"/>
    <row r="133" ht="15.75"/>
    <row r="134" ht="15.75"/>
    <row r="135" ht="15.75"/>
    <row r="136" ht="15.75"/>
    <row r="137" ht="15.75"/>
    <row r="138" ht="15.75"/>
    <row r="139" ht="15.75"/>
    <row r="140" ht="15.75"/>
    <row r="141" ht="15.75"/>
    <row r="142" spans="1:2" ht="15.75">
      <c r="A142" s="25" t="s">
        <v>91</v>
      </c>
      <c r="B142" s="25" t="s">
        <v>93</v>
      </c>
    </row>
    <row r="143" ht="15.75"/>
    <row r="144" ht="15.75"/>
    <row r="145" ht="15.75"/>
    <row r="146" ht="6.75" customHeight="1"/>
    <row r="147" ht="6.75" customHeight="1"/>
    <row r="148" spans="1:9" ht="15.75">
      <c r="A148" s="25" t="s">
        <v>92</v>
      </c>
      <c r="B148" s="29" t="s">
        <v>7</v>
      </c>
      <c r="H148" s="116" t="s">
        <v>276</v>
      </c>
      <c r="I148" s="116"/>
    </row>
    <row r="149" spans="1:9" ht="15.75">
      <c r="A149" s="25"/>
      <c r="B149" s="29"/>
      <c r="H149" s="116" t="s">
        <v>277</v>
      </c>
      <c r="I149" s="116"/>
    </row>
    <row r="150" spans="2:9" ht="15.75">
      <c r="B150" s="4"/>
      <c r="C150" s="2"/>
      <c r="D150" s="2"/>
      <c r="E150" s="2"/>
      <c r="F150" s="2"/>
      <c r="G150" s="2"/>
      <c r="H150" s="116" t="s">
        <v>33</v>
      </c>
      <c r="I150" s="116"/>
    </row>
    <row r="151" spans="2:9" ht="15.75">
      <c r="B151" s="2"/>
      <c r="C151" s="2"/>
      <c r="D151" s="2"/>
      <c r="E151" s="2"/>
      <c r="F151" s="2"/>
      <c r="G151" s="2"/>
      <c r="H151" s="55" t="s">
        <v>122</v>
      </c>
      <c r="I151" s="55" t="s">
        <v>121</v>
      </c>
    </row>
    <row r="152" spans="2:9" ht="15.75">
      <c r="B152" s="2"/>
      <c r="C152" s="2"/>
      <c r="D152" s="2"/>
      <c r="E152" s="2"/>
      <c r="F152" s="2"/>
      <c r="G152" s="2"/>
      <c r="H152" s="30" t="s">
        <v>35</v>
      </c>
      <c r="I152" s="30" t="s">
        <v>35</v>
      </c>
    </row>
    <row r="153" spans="2:9" ht="15.75">
      <c r="B153" s="24" t="s">
        <v>36</v>
      </c>
      <c r="C153" s="2"/>
      <c r="D153" s="2"/>
      <c r="E153" s="2"/>
      <c r="F153" s="2"/>
      <c r="G153" s="2"/>
      <c r="H153" s="24"/>
      <c r="I153" s="24"/>
    </row>
    <row r="154" spans="2:9" ht="15.75">
      <c r="B154" s="24" t="s">
        <v>22</v>
      </c>
      <c r="C154" s="2"/>
      <c r="D154" s="2"/>
      <c r="E154" s="2"/>
      <c r="F154" s="2"/>
      <c r="G154" s="2"/>
      <c r="H154" s="52">
        <v>1169</v>
      </c>
      <c r="I154" s="52">
        <v>1096</v>
      </c>
    </row>
    <row r="155" spans="2:9" ht="15.75">
      <c r="B155" s="24" t="s">
        <v>23</v>
      </c>
      <c r="C155" s="2"/>
      <c r="D155" s="2"/>
      <c r="E155" s="2"/>
      <c r="F155" s="2"/>
      <c r="G155" s="2"/>
      <c r="H155" s="52">
        <v>-1041</v>
      </c>
      <c r="I155" s="52">
        <v>-1150</v>
      </c>
    </row>
    <row r="156" spans="2:9" ht="15.75">
      <c r="B156" s="24" t="s">
        <v>37</v>
      </c>
      <c r="C156" s="2"/>
      <c r="D156" s="2"/>
      <c r="E156" s="2"/>
      <c r="F156" s="2"/>
      <c r="G156" s="2"/>
      <c r="H156" s="52">
        <v>-743</v>
      </c>
      <c r="I156" s="52">
        <v>-829</v>
      </c>
    </row>
    <row r="157" spans="2:9" ht="15.75">
      <c r="B157" s="24" t="s">
        <v>38</v>
      </c>
      <c r="C157" s="2"/>
      <c r="D157" s="2"/>
      <c r="E157" s="2"/>
      <c r="F157" s="2"/>
      <c r="G157" s="1"/>
      <c r="H157" s="52">
        <v>0</v>
      </c>
      <c r="I157" s="52">
        <v>0</v>
      </c>
    </row>
    <row r="158" spans="2:9" ht="15.75">
      <c r="B158" s="24" t="s">
        <v>39</v>
      </c>
      <c r="C158" s="2"/>
      <c r="D158" s="2"/>
      <c r="E158" s="2"/>
      <c r="F158" s="2"/>
      <c r="G158" s="2"/>
      <c r="H158" s="52">
        <v>0</v>
      </c>
      <c r="I158" s="52">
        <v>0</v>
      </c>
    </row>
    <row r="159" spans="2:9" ht="15.75">
      <c r="B159" s="11" t="s">
        <v>40</v>
      </c>
      <c r="C159" s="2"/>
      <c r="D159" s="2"/>
      <c r="E159" s="2"/>
      <c r="F159" s="2"/>
      <c r="G159" s="2"/>
      <c r="H159" s="52">
        <v>0</v>
      </c>
      <c r="I159" s="52">
        <v>0</v>
      </c>
    </row>
    <row r="160" spans="2:9" ht="15.75">
      <c r="B160" s="24" t="s">
        <v>41</v>
      </c>
      <c r="C160" s="2"/>
      <c r="D160" s="2"/>
      <c r="E160" s="2"/>
      <c r="F160" s="2"/>
      <c r="G160" s="2"/>
      <c r="H160" s="52">
        <v>0</v>
      </c>
      <c r="I160" s="52">
        <v>0</v>
      </c>
    </row>
    <row r="162" ht="15.75"/>
    <row r="163" ht="15.75"/>
    <row r="164" ht="15.75"/>
    <row r="166" spans="1:11" ht="15.75">
      <c r="A166" s="3" t="s">
        <v>94</v>
      </c>
      <c r="B166" s="29" t="s">
        <v>42</v>
      </c>
      <c r="C166" s="24"/>
      <c r="D166" s="2"/>
      <c r="E166" s="2"/>
      <c r="F166" s="2"/>
      <c r="G166" s="2"/>
      <c r="H166" s="116" t="s">
        <v>276</v>
      </c>
      <c r="I166" s="116"/>
      <c r="J166" s="2"/>
      <c r="K166" s="2"/>
    </row>
    <row r="167" spans="1:11" ht="15.75">
      <c r="A167" s="3"/>
      <c r="B167" s="24" t="s">
        <v>43</v>
      </c>
      <c r="C167" s="24"/>
      <c r="D167" s="2"/>
      <c r="E167" s="2"/>
      <c r="H167" s="116" t="s">
        <v>215</v>
      </c>
      <c r="I167" s="116"/>
      <c r="J167" s="2"/>
      <c r="K167" s="2"/>
    </row>
    <row r="168" spans="1:9" ht="15.75">
      <c r="A168" s="5"/>
      <c r="B168" s="24"/>
      <c r="C168" s="24"/>
      <c r="D168" s="2"/>
      <c r="E168" s="2"/>
      <c r="F168" s="117"/>
      <c r="G168" s="117"/>
      <c r="H168" s="116" t="s">
        <v>33</v>
      </c>
      <c r="I168" s="116"/>
    </row>
    <row r="169" spans="1:9" ht="15.75">
      <c r="A169" s="5"/>
      <c r="B169" s="24"/>
      <c r="C169" s="24"/>
      <c r="D169" s="2"/>
      <c r="E169" s="2"/>
      <c r="F169" s="91"/>
      <c r="G169" s="91"/>
      <c r="H169" s="55" t="s">
        <v>122</v>
      </c>
      <c r="I169" s="55" t="s">
        <v>121</v>
      </c>
    </row>
    <row r="170" spans="1:9" ht="15.75">
      <c r="A170" s="5"/>
      <c r="B170" s="24"/>
      <c r="C170" s="24"/>
      <c r="D170" s="2"/>
      <c r="E170" s="2"/>
      <c r="F170" s="92"/>
      <c r="G170" s="92"/>
      <c r="H170" s="30" t="s">
        <v>35</v>
      </c>
      <c r="I170" s="30" t="s">
        <v>35</v>
      </c>
    </row>
    <row r="171" spans="1:9" ht="15.75">
      <c r="A171" s="5"/>
      <c r="B171" s="24"/>
      <c r="C171" s="24"/>
      <c r="D171" s="2"/>
      <c r="E171" s="2"/>
      <c r="F171" s="87"/>
      <c r="G171" s="87"/>
      <c r="H171" s="24"/>
      <c r="I171" s="24"/>
    </row>
    <row r="172" spans="1:9" ht="15.75">
      <c r="A172" s="5"/>
      <c r="B172" s="24" t="s">
        <v>44</v>
      </c>
      <c r="C172" s="24"/>
      <c r="D172" s="2"/>
      <c r="E172" s="2"/>
      <c r="F172" s="63"/>
      <c r="G172" s="37"/>
      <c r="H172" s="65">
        <v>2889</v>
      </c>
      <c r="I172" s="35">
        <v>2698</v>
      </c>
    </row>
    <row r="173" spans="1:9" ht="15.75">
      <c r="A173" s="5"/>
      <c r="B173" s="24" t="s">
        <v>45</v>
      </c>
      <c r="C173" s="2"/>
      <c r="D173" s="2"/>
      <c r="E173" s="2"/>
      <c r="F173" s="63"/>
      <c r="G173" s="63"/>
      <c r="H173" s="66">
        <v>62</v>
      </c>
      <c r="I173" s="66">
        <v>0</v>
      </c>
    </row>
    <row r="174" spans="1:9" ht="15.75">
      <c r="A174" s="5"/>
      <c r="B174" s="2"/>
      <c r="C174" s="2"/>
      <c r="D174" s="2"/>
      <c r="E174" s="2"/>
      <c r="F174" s="37"/>
      <c r="G174" s="37"/>
      <c r="H174" s="67">
        <f>SUM(H172:H173)</f>
        <v>2951</v>
      </c>
      <c r="I174" s="67">
        <f>SUM(I172:I173)</f>
        <v>2698</v>
      </c>
    </row>
    <row r="175" spans="1:11" ht="15.75">
      <c r="A175" s="5"/>
      <c r="B175" s="2"/>
      <c r="C175" s="2"/>
      <c r="D175" s="2"/>
      <c r="E175" s="2"/>
      <c r="F175" s="2"/>
      <c r="G175" s="2"/>
      <c r="H175" s="2"/>
      <c r="I175" s="2"/>
      <c r="J175" s="2"/>
      <c r="K175" s="2"/>
    </row>
    <row r="176" spans="1:11" ht="15.75">
      <c r="A176" s="5"/>
      <c r="B176" s="2"/>
      <c r="C176" s="2"/>
      <c r="D176" s="2"/>
      <c r="E176" s="2"/>
      <c r="F176" s="2"/>
      <c r="G176" s="2"/>
      <c r="H176" s="2"/>
      <c r="I176" s="2"/>
      <c r="J176" s="2"/>
      <c r="K176" s="2"/>
    </row>
    <row r="177" spans="1:11" ht="15.75">
      <c r="A177" s="5"/>
      <c r="B177" s="2"/>
      <c r="C177" s="2"/>
      <c r="D177" s="2"/>
      <c r="E177" s="2"/>
      <c r="F177" s="2"/>
      <c r="G177" s="2"/>
      <c r="H177" s="2"/>
      <c r="I177" s="2"/>
      <c r="J177" s="2"/>
      <c r="K177" s="2"/>
    </row>
    <row r="178" spans="1:11" ht="15.75">
      <c r="A178" s="5"/>
      <c r="B178" s="2"/>
      <c r="C178" s="2"/>
      <c r="D178" s="2"/>
      <c r="E178" s="2"/>
      <c r="F178" s="2"/>
      <c r="G178" s="2"/>
      <c r="H178" s="2"/>
      <c r="I178" s="2"/>
      <c r="J178" s="2"/>
      <c r="K178" s="2"/>
    </row>
    <row r="179" spans="1:11" ht="15.75">
      <c r="A179" s="31" t="s">
        <v>95</v>
      </c>
      <c r="B179" s="29" t="s">
        <v>67</v>
      </c>
      <c r="C179" s="2"/>
      <c r="D179" s="2"/>
      <c r="E179" s="2"/>
      <c r="F179" s="2"/>
      <c r="G179" s="2"/>
      <c r="H179" s="2"/>
      <c r="I179" s="2"/>
      <c r="J179" s="2"/>
      <c r="K179" s="2"/>
    </row>
    <row r="180" spans="1:11" ht="15.75">
      <c r="A180" s="5"/>
      <c r="B180" s="2"/>
      <c r="C180" s="2"/>
      <c r="D180" s="2"/>
      <c r="E180" s="2"/>
      <c r="F180" s="2"/>
      <c r="G180" s="2"/>
      <c r="H180" s="2"/>
      <c r="I180" s="2"/>
      <c r="J180" s="2"/>
      <c r="K180" s="2"/>
    </row>
    <row r="181" spans="1:11" ht="15.75">
      <c r="A181" s="5"/>
      <c r="B181" s="2"/>
      <c r="C181" s="2"/>
      <c r="D181" s="2"/>
      <c r="E181" s="2"/>
      <c r="F181" s="2"/>
      <c r="G181" s="2"/>
      <c r="H181" s="2"/>
      <c r="I181" s="2"/>
      <c r="J181" s="2"/>
      <c r="K181" s="2"/>
    </row>
    <row r="182" spans="1:11" ht="15.75">
      <c r="A182" s="5"/>
      <c r="B182" s="2"/>
      <c r="C182" s="2"/>
      <c r="D182" s="2"/>
      <c r="E182" s="2"/>
      <c r="F182" s="2"/>
      <c r="G182" s="2"/>
      <c r="H182" s="2"/>
      <c r="I182" s="2"/>
      <c r="J182" s="2"/>
      <c r="K182" s="2"/>
    </row>
    <row r="183" spans="1:11" ht="15.75">
      <c r="A183" s="5"/>
      <c r="B183" s="2"/>
      <c r="C183" s="2"/>
      <c r="D183" s="2"/>
      <c r="E183" s="2"/>
      <c r="F183" s="2"/>
      <c r="G183" s="2"/>
      <c r="H183" s="116" t="s">
        <v>278</v>
      </c>
      <c r="I183" s="116"/>
      <c r="J183" s="2"/>
      <c r="K183" s="2"/>
    </row>
    <row r="184" spans="1:11" ht="15.75">
      <c r="A184" s="5"/>
      <c r="B184" s="2"/>
      <c r="C184" s="2"/>
      <c r="D184" s="2"/>
      <c r="E184" s="2"/>
      <c r="H184" s="116" t="s">
        <v>215</v>
      </c>
      <c r="I184" s="116"/>
      <c r="J184" s="2"/>
      <c r="K184" s="2"/>
    </row>
    <row r="185" spans="1:9" ht="15.75">
      <c r="A185" s="5"/>
      <c r="B185" s="2"/>
      <c r="C185" s="2"/>
      <c r="D185" s="2"/>
      <c r="E185" s="2"/>
      <c r="F185" s="117"/>
      <c r="G185" s="117"/>
      <c r="H185" s="116" t="s">
        <v>68</v>
      </c>
      <c r="I185" s="116"/>
    </row>
    <row r="186" spans="1:9" ht="15.75">
      <c r="A186" s="5"/>
      <c r="B186" s="2"/>
      <c r="C186" s="2"/>
      <c r="D186" s="2"/>
      <c r="E186" s="2"/>
      <c r="F186" s="91"/>
      <c r="G186" s="93"/>
      <c r="H186" s="55" t="s">
        <v>122</v>
      </c>
      <c r="I186" s="68" t="s">
        <v>121</v>
      </c>
    </row>
    <row r="187" spans="1:9" ht="15.75">
      <c r="A187" s="5"/>
      <c r="B187" s="2"/>
      <c r="C187" s="2"/>
      <c r="D187" s="2"/>
      <c r="E187" s="2"/>
      <c r="F187" s="92"/>
      <c r="G187" s="92"/>
      <c r="H187" s="30" t="s">
        <v>1</v>
      </c>
      <c r="I187" s="30" t="s">
        <v>1</v>
      </c>
    </row>
    <row r="188" spans="1:9" ht="15.75">
      <c r="A188" s="5"/>
      <c r="B188" s="24" t="s">
        <v>69</v>
      </c>
      <c r="D188" s="2"/>
      <c r="E188" s="2"/>
      <c r="F188" s="87"/>
      <c r="G188" s="87"/>
      <c r="H188" s="24"/>
      <c r="I188" s="24"/>
    </row>
    <row r="189" spans="1:7" ht="15.75">
      <c r="A189" s="5"/>
      <c r="B189" s="24" t="s">
        <v>216</v>
      </c>
      <c r="D189" s="2"/>
      <c r="E189" s="2"/>
      <c r="F189" s="88"/>
      <c r="G189" s="88"/>
    </row>
    <row r="190" spans="1:9" ht="16.5" thickBot="1">
      <c r="A190" s="5"/>
      <c r="B190" s="24" t="s">
        <v>217</v>
      </c>
      <c r="D190" s="2"/>
      <c r="E190" s="2"/>
      <c r="F190" s="37"/>
      <c r="G190" s="37"/>
      <c r="H190" s="40">
        <v>4645</v>
      </c>
      <c r="I190" s="40">
        <v>3057</v>
      </c>
    </row>
    <row r="191" spans="1:9" ht="15.75">
      <c r="A191" s="5"/>
      <c r="B191" s="24"/>
      <c r="D191" s="2"/>
      <c r="E191" s="2"/>
      <c r="F191" s="37"/>
      <c r="G191" s="37"/>
      <c r="H191" s="37"/>
      <c r="I191" s="37"/>
    </row>
    <row r="192" spans="1:9" ht="15.75">
      <c r="A192" s="5"/>
      <c r="B192" s="24" t="s">
        <v>70</v>
      </c>
      <c r="D192" s="2"/>
      <c r="E192" s="2"/>
      <c r="F192" s="37"/>
      <c r="G192" s="37"/>
      <c r="H192" s="35"/>
      <c r="I192" s="35"/>
    </row>
    <row r="193" spans="1:9" ht="16.5" thickBot="1">
      <c r="A193" s="5"/>
      <c r="B193" s="24" t="s">
        <v>71</v>
      </c>
      <c r="D193" s="2"/>
      <c r="E193" s="2"/>
      <c r="F193" s="37"/>
      <c r="G193" s="37"/>
      <c r="H193" s="40">
        <v>100000</v>
      </c>
      <c r="I193" s="40">
        <v>100000</v>
      </c>
    </row>
    <row r="194" spans="1:9" ht="15.75">
      <c r="A194" s="5"/>
      <c r="B194" s="24"/>
      <c r="D194" s="2"/>
      <c r="E194" s="2"/>
      <c r="F194" s="87"/>
      <c r="G194" s="87"/>
      <c r="H194" s="24"/>
      <c r="I194" s="24"/>
    </row>
    <row r="195" spans="1:9" ht="15.75">
      <c r="A195" s="5"/>
      <c r="B195" s="24"/>
      <c r="D195" s="2"/>
      <c r="E195" s="2"/>
      <c r="F195" s="69"/>
      <c r="G195" s="69"/>
      <c r="H195" s="69"/>
      <c r="I195" s="69"/>
    </row>
    <row r="196" spans="1:9" ht="16.5" thickBot="1">
      <c r="A196" s="5"/>
      <c r="B196" s="24" t="s">
        <v>72</v>
      </c>
      <c r="D196" s="2"/>
      <c r="E196" s="2"/>
      <c r="F196" s="71"/>
      <c r="G196" s="71"/>
      <c r="H196" s="70">
        <f>H190/H193*100</f>
        <v>4.645</v>
      </c>
      <c r="I196" s="70">
        <f>I190/I193*100</f>
        <v>3.057</v>
      </c>
    </row>
    <row r="197" spans="1:9" ht="15.75">
      <c r="A197" s="5"/>
      <c r="B197" s="24"/>
      <c r="D197" s="2"/>
      <c r="E197" s="2"/>
      <c r="F197" s="71"/>
      <c r="G197" s="71"/>
      <c r="H197" s="71"/>
      <c r="I197" s="71"/>
    </row>
    <row r="198" spans="1:11" ht="15.75">
      <c r="A198" s="25" t="s">
        <v>96</v>
      </c>
      <c r="B198" s="29" t="s">
        <v>10</v>
      </c>
      <c r="C198" s="2"/>
      <c r="D198" s="2"/>
      <c r="E198" s="2"/>
      <c r="F198" s="2"/>
      <c r="G198" s="2"/>
      <c r="H198" s="2"/>
      <c r="I198" s="2"/>
      <c r="J198" s="9"/>
      <c r="K198" s="9"/>
    </row>
    <row r="199" spans="1:11" ht="15.75">
      <c r="A199" s="25"/>
      <c r="B199" s="2"/>
      <c r="C199" s="2"/>
      <c r="D199" s="2"/>
      <c r="E199" s="2"/>
      <c r="F199" s="2"/>
      <c r="G199" s="2"/>
      <c r="H199" s="2"/>
      <c r="I199" s="2"/>
      <c r="J199" s="9"/>
      <c r="K199" s="9"/>
    </row>
    <row r="200" spans="1:11" ht="15.75">
      <c r="A200" s="25"/>
      <c r="B200" s="29"/>
      <c r="C200" s="24"/>
      <c r="D200" s="24"/>
      <c r="E200" s="24"/>
      <c r="F200" s="24"/>
      <c r="G200" s="24"/>
      <c r="H200" s="24"/>
      <c r="I200" s="85"/>
      <c r="J200" s="9"/>
      <c r="K200" s="9"/>
    </row>
    <row r="201" spans="1:11" ht="15.75">
      <c r="A201" s="25"/>
      <c r="B201" s="29"/>
      <c r="C201" s="24"/>
      <c r="D201" s="24"/>
      <c r="E201" s="24"/>
      <c r="F201" s="24"/>
      <c r="G201" s="24"/>
      <c r="H201" s="24"/>
      <c r="I201" s="24"/>
      <c r="J201" s="9"/>
      <c r="K201" s="9"/>
    </row>
    <row r="202" spans="1:11" ht="15.75">
      <c r="A202" s="25" t="s">
        <v>97</v>
      </c>
      <c r="B202" s="29" t="s">
        <v>218</v>
      </c>
      <c r="C202" s="2"/>
      <c r="D202" s="24"/>
      <c r="E202" s="24"/>
      <c r="F202" s="24"/>
      <c r="G202" s="24"/>
      <c r="H202" s="24"/>
      <c r="I202" s="52"/>
      <c r="J202" s="9"/>
      <c r="K202" s="9"/>
    </row>
    <row r="203" spans="1:11" ht="15.75">
      <c r="A203" s="25"/>
      <c r="C203" s="24"/>
      <c r="D203" s="24"/>
      <c r="E203" s="24"/>
      <c r="F203" s="24"/>
      <c r="G203" s="24"/>
      <c r="H203" s="24"/>
      <c r="I203" s="52"/>
      <c r="J203" s="9"/>
      <c r="K203" s="9"/>
    </row>
    <row r="204" spans="1:11" ht="15.75">
      <c r="A204" s="25"/>
      <c r="B204" s="29"/>
      <c r="C204" s="24"/>
      <c r="D204" s="24"/>
      <c r="E204" s="24"/>
      <c r="F204" s="24"/>
      <c r="G204" s="55" t="s">
        <v>122</v>
      </c>
      <c r="H204" s="68" t="s">
        <v>34</v>
      </c>
      <c r="I204" s="68" t="s">
        <v>219</v>
      </c>
      <c r="J204" s="9"/>
      <c r="K204" s="9"/>
    </row>
    <row r="205" spans="1:11" ht="15.75">
      <c r="A205" s="25"/>
      <c r="B205" s="24"/>
      <c r="C205" s="24"/>
      <c r="D205" s="24"/>
      <c r="E205" s="24"/>
      <c r="F205" s="24"/>
      <c r="G205" s="30" t="s">
        <v>1</v>
      </c>
      <c r="H205" s="30" t="s">
        <v>1</v>
      </c>
      <c r="I205" s="30" t="s">
        <v>1</v>
      </c>
      <c r="J205" s="9"/>
      <c r="K205" s="9"/>
    </row>
    <row r="206" spans="1:11" ht="15.75">
      <c r="A206" s="25"/>
      <c r="J206" s="9"/>
      <c r="K206" s="9"/>
    </row>
    <row r="207" spans="1:11" ht="15.75">
      <c r="A207" s="25"/>
      <c r="B207" s="24" t="s">
        <v>154</v>
      </c>
      <c r="C207" s="24"/>
      <c r="D207" s="24"/>
      <c r="E207" s="24"/>
      <c r="F207" s="24"/>
      <c r="G207" s="52">
        <v>172522</v>
      </c>
      <c r="H207" s="52">
        <v>146714</v>
      </c>
      <c r="I207" s="52">
        <v>146604</v>
      </c>
      <c r="J207" s="9"/>
      <c r="K207" s="9"/>
    </row>
    <row r="208" spans="1:11" ht="15.75">
      <c r="A208" s="25"/>
      <c r="B208" s="24" t="s">
        <v>330</v>
      </c>
      <c r="C208" s="24"/>
      <c r="D208" s="24"/>
      <c r="E208" s="24"/>
      <c r="F208" s="24"/>
      <c r="G208" s="52">
        <v>-8977</v>
      </c>
      <c r="H208" s="52">
        <v>-8806</v>
      </c>
      <c r="I208" s="52">
        <v>-8648</v>
      </c>
      <c r="J208" s="9"/>
      <c r="K208" s="9"/>
    </row>
    <row r="209" spans="1:11" ht="16.5" thickBot="1">
      <c r="A209" s="25"/>
      <c r="B209" s="24" t="s">
        <v>329</v>
      </c>
      <c r="C209" s="24"/>
      <c r="D209" s="24"/>
      <c r="E209" s="24"/>
      <c r="F209" s="24"/>
      <c r="G209" s="72">
        <f>SUM(G207:G208)</f>
        <v>163545</v>
      </c>
      <c r="H209" s="72">
        <f>SUM(H207:H208)</f>
        <v>137908</v>
      </c>
      <c r="I209" s="72">
        <f>SUM(I207:I208)</f>
        <v>137956</v>
      </c>
      <c r="J209" s="9"/>
      <c r="K209" s="9"/>
    </row>
    <row r="210" spans="4:11" ht="15.75">
      <c r="D210" s="2"/>
      <c r="E210" s="2"/>
      <c r="F210" s="2"/>
      <c r="G210" s="2"/>
      <c r="H210" s="2"/>
      <c r="I210" s="2"/>
      <c r="J210" s="9"/>
      <c r="K210" s="9"/>
    </row>
    <row r="211" spans="1:11" ht="15.75">
      <c r="A211" s="25"/>
      <c r="B211" s="29"/>
      <c r="C211" s="88"/>
      <c r="D211" s="87"/>
      <c r="E211" s="87"/>
      <c r="F211" s="87"/>
      <c r="G211" s="87"/>
      <c r="H211" s="87"/>
      <c r="I211" s="87"/>
      <c r="J211" s="69"/>
      <c r="K211" s="9"/>
    </row>
    <row r="212" spans="1:11" ht="15.75">
      <c r="A212" s="25"/>
      <c r="B212" s="87"/>
      <c r="C212" s="87"/>
      <c r="D212" s="87"/>
      <c r="E212" s="87"/>
      <c r="F212" s="87"/>
      <c r="G212" s="88"/>
      <c r="H212" s="88"/>
      <c r="I212" s="88"/>
      <c r="J212" s="69"/>
      <c r="K212" s="9"/>
    </row>
    <row r="213" spans="1:11" ht="15.75">
      <c r="A213" s="25"/>
      <c r="B213" s="87"/>
      <c r="C213" s="87"/>
      <c r="D213" s="87"/>
      <c r="E213" s="87"/>
      <c r="F213" s="87"/>
      <c r="G213" s="88"/>
      <c r="H213" s="88"/>
      <c r="I213" s="88"/>
      <c r="J213" s="69"/>
      <c r="K213" s="9"/>
    </row>
    <row r="214" spans="1:11" ht="15.75">
      <c r="A214" s="25"/>
      <c r="B214" s="87"/>
      <c r="C214" s="87"/>
      <c r="D214" s="87"/>
      <c r="E214" s="87"/>
      <c r="F214" s="87"/>
      <c r="G214" s="90"/>
      <c r="H214" s="90"/>
      <c r="I214" s="94"/>
      <c r="J214" s="69"/>
      <c r="K214" s="9"/>
    </row>
    <row r="215" spans="1:11" ht="15.75">
      <c r="A215" s="25"/>
      <c r="B215" s="87"/>
      <c r="C215" s="87"/>
      <c r="D215" s="87"/>
      <c r="E215" s="87"/>
      <c r="F215" s="87"/>
      <c r="G215" s="90"/>
      <c r="H215" s="90"/>
      <c r="I215" s="94"/>
      <c r="J215" s="69"/>
      <c r="K215" s="9"/>
    </row>
    <row r="216" spans="1:11" ht="15.75">
      <c r="A216" s="25"/>
      <c r="B216" s="87"/>
      <c r="C216" s="87"/>
      <c r="D216" s="87"/>
      <c r="E216" s="87"/>
      <c r="F216" s="87"/>
      <c r="G216" s="90"/>
      <c r="H216" s="90"/>
      <c r="I216" s="94"/>
      <c r="J216" s="69"/>
      <c r="K216" s="9"/>
    </row>
    <row r="217" spans="1:11" ht="15.75">
      <c r="A217" s="25"/>
      <c r="B217" s="87"/>
      <c r="C217" s="87"/>
      <c r="D217" s="87"/>
      <c r="E217" s="87"/>
      <c r="F217" s="87"/>
      <c r="G217" s="90"/>
      <c r="H217" s="90"/>
      <c r="I217" s="94"/>
      <c r="J217" s="69"/>
      <c r="K217" s="9"/>
    </row>
    <row r="218" spans="1:11" ht="15.75">
      <c r="A218" s="25"/>
      <c r="B218" s="87"/>
      <c r="C218" s="87"/>
      <c r="D218" s="87"/>
      <c r="E218" s="87"/>
      <c r="F218" s="87"/>
      <c r="G218" s="90"/>
      <c r="H218" s="90"/>
      <c r="I218" s="94"/>
      <c r="J218" s="69"/>
      <c r="K218" s="9"/>
    </row>
    <row r="219" spans="1:11" ht="15.75">
      <c r="A219" s="25" t="s">
        <v>99</v>
      </c>
      <c r="B219" s="25" t="s">
        <v>220</v>
      </c>
      <c r="C219" s="2"/>
      <c r="D219" s="2"/>
      <c r="E219" s="2"/>
      <c r="F219" s="2"/>
      <c r="G219" s="2"/>
      <c r="H219" s="2"/>
      <c r="I219" s="2"/>
      <c r="J219" s="9"/>
      <c r="K219" s="9"/>
    </row>
    <row r="220" spans="1:11" ht="15.75">
      <c r="A220" s="25"/>
      <c r="B220" s="25"/>
      <c r="C220" s="2"/>
      <c r="D220" s="2"/>
      <c r="E220" s="2"/>
      <c r="F220" s="2"/>
      <c r="G220" s="2"/>
      <c r="H220" s="2"/>
      <c r="I220" s="2"/>
      <c r="J220" s="9"/>
      <c r="K220" s="9"/>
    </row>
    <row r="221" spans="1:11" ht="15.75">
      <c r="A221" s="25"/>
      <c r="B221" s="25"/>
      <c r="C221" s="2"/>
      <c r="D221" s="2"/>
      <c r="E221" s="2"/>
      <c r="F221" s="2"/>
      <c r="G221" s="2"/>
      <c r="H221" s="2"/>
      <c r="I221" s="2"/>
      <c r="J221" s="9"/>
      <c r="K221" s="9"/>
    </row>
    <row r="222" spans="1:11" ht="15.75">
      <c r="A222" s="25"/>
      <c r="B222" s="25"/>
      <c r="C222" s="2"/>
      <c r="D222" s="2"/>
      <c r="E222" s="2"/>
      <c r="F222" s="2"/>
      <c r="G222" s="2"/>
      <c r="H222" s="2"/>
      <c r="I222" s="2"/>
      <c r="J222" s="9"/>
      <c r="K222" s="9"/>
    </row>
    <row r="223" spans="1:11" ht="15.75">
      <c r="A223" s="25"/>
      <c r="B223" s="27" t="s">
        <v>222</v>
      </c>
      <c r="C223" s="2"/>
      <c r="D223" s="2"/>
      <c r="E223" s="2"/>
      <c r="F223" s="2"/>
      <c r="G223" s="2"/>
      <c r="H223" s="2"/>
      <c r="I223" s="2"/>
      <c r="J223" s="9"/>
      <c r="K223" s="9"/>
    </row>
    <row r="224" spans="1:11" ht="15.75">
      <c r="A224" s="25"/>
      <c r="B224" s="27" t="s">
        <v>223</v>
      </c>
      <c r="C224" s="2"/>
      <c r="D224" s="2"/>
      <c r="E224" s="2"/>
      <c r="F224" s="2"/>
      <c r="G224" s="2"/>
      <c r="H224" s="2"/>
      <c r="I224" s="2"/>
      <c r="J224" s="9"/>
      <c r="K224" s="9"/>
    </row>
    <row r="225" spans="1:11" ht="15.75">
      <c r="A225" s="25"/>
      <c r="B225" s="27" t="s">
        <v>224</v>
      </c>
      <c r="C225" s="2"/>
      <c r="D225" s="2"/>
      <c r="E225" s="2"/>
      <c r="F225" s="2"/>
      <c r="G225" s="2"/>
      <c r="H225" s="2"/>
      <c r="I225" s="2"/>
      <c r="J225" s="9"/>
      <c r="K225" s="9"/>
    </row>
    <row r="226" spans="1:11" ht="15.75">
      <c r="A226" s="25"/>
      <c r="C226" s="24"/>
      <c r="D226" s="24"/>
      <c r="E226" s="24"/>
      <c r="F226" s="75" t="s">
        <v>112</v>
      </c>
      <c r="G226" s="75" t="s">
        <v>221</v>
      </c>
      <c r="H226" s="75" t="s">
        <v>229</v>
      </c>
      <c r="I226" s="75" t="s">
        <v>230</v>
      </c>
      <c r="J226" s="9"/>
      <c r="K226" s="9"/>
    </row>
    <row r="227" spans="1:11" ht="15.75">
      <c r="A227" s="25"/>
      <c r="B227" s="73" t="s">
        <v>225</v>
      </c>
      <c r="C227" s="24"/>
      <c r="D227" s="24"/>
      <c r="E227" s="24"/>
      <c r="F227" s="74" t="s">
        <v>1</v>
      </c>
      <c r="G227" s="74" t="s">
        <v>1</v>
      </c>
      <c r="H227" s="74" t="s">
        <v>1</v>
      </c>
      <c r="I227" s="74" t="s">
        <v>1</v>
      </c>
      <c r="J227" s="9"/>
      <c r="K227" s="9"/>
    </row>
    <row r="228" spans="1:11" ht="15.75">
      <c r="A228" s="25"/>
      <c r="B228" s="25" t="s">
        <v>226</v>
      </c>
      <c r="C228" s="24"/>
      <c r="D228" s="24"/>
      <c r="E228" s="24"/>
      <c r="F228" s="24"/>
      <c r="G228" s="24"/>
      <c r="H228" s="24"/>
      <c r="I228" s="24"/>
      <c r="J228" s="9"/>
      <c r="K228" s="9"/>
    </row>
    <row r="229" spans="1:11" ht="15.75">
      <c r="A229" s="25"/>
      <c r="C229" s="24" t="s">
        <v>227</v>
      </c>
      <c r="D229" s="24"/>
      <c r="E229" s="24"/>
      <c r="F229" s="52">
        <v>29261</v>
      </c>
      <c r="G229" s="52">
        <v>29261</v>
      </c>
      <c r="H229" s="52">
        <v>0</v>
      </c>
      <c r="I229" s="52">
        <v>0</v>
      </c>
      <c r="J229" s="9"/>
      <c r="K229" s="9"/>
    </row>
    <row r="230" spans="1:11" ht="15.75">
      <c r="A230" s="25"/>
      <c r="C230" s="24"/>
      <c r="D230" s="24"/>
      <c r="E230" s="24"/>
      <c r="F230" s="52"/>
      <c r="G230" s="52"/>
      <c r="H230" s="52"/>
      <c r="I230" s="52"/>
      <c r="J230" s="9"/>
      <c r="K230" s="9"/>
    </row>
    <row r="231" spans="1:11" ht="15.75">
      <c r="A231" s="25"/>
      <c r="B231" s="25"/>
      <c r="C231" s="24"/>
      <c r="D231" s="24"/>
      <c r="E231" s="24"/>
      <c r="F231" s="52"/>
      <c r="G231" s="52"/>
      <c r="H231" s="52"/>
      <c r="I231" s="52"/>
      <c r="J231" s="9"/>
      <c r="K231" s="9"/>
    </row>
    <row r="232" spans="1:11" ht="15.75">
      <c r="A232" s="25"/>
      <c r="B232" s="73" t="s">
        <v>228</v>
      </c>
      <c r="C232" s="24"/>
      <c r="D232" s="24"/>
      <c r="E232" s="24"/>
      <c r="F232" s="52"/>
      <c r="G232" s="52"/>
      <c r="H232" s="52"/>
      <c r="I232" s="52"/>
      <c r="J232" s="9"/>
      <c r="K232" s="9"/>
    </row>
    <row r="233" spans="1:11" ht="15.75">
      <c r="A233" s="5"/>
      <c r="B233" s="25" t="s">
        <v>226</v>
      </c>
      <c r="C233" s="24"/>
      <c r="D233" s="24"/>
      <c r="E233" s="24"/>
      <c r="F233" s="52"/>
      <c r="G233" s="52"/>
      <c r="H233" s="52"/>
      <c r="I233" s="52"/>
      <c r="J233" s="2"/>
      <c r="K233" s="2"/>
    </row>
    <row r="234" spans="1:11" ht="15.75">
      <c r="A234" s="5"/>
      <c r="C234" s="24" t="s">
        <v>227</v>
      </c>
      <c r="D234" s="24"/>
      <c r="E234" s="24"/>
      <c r="F234" s="52">
        <v>28002</v>
      </c>
      <c r="G234" s="52">
        <v>28002</v>
      </c>
      <c r="H234" s="52">
        <v>0</v>
      </c>
      <c r="I234" s="52">
        <v>0</v>
      </c>
      <c r="J234" s="2"/>
      <c r="K234" s="2"/>
    </row>
    <row r="235" spans="1:11" ht="15.75">
      <c r="A235" s="5"/>
      <c r="C235" s="24"/>
      <c r="D235" s="24"/>
      <c r="E235" s="24"/>
      <c r="F235" s="52"/>
      <c r="G235" s="52"/>
      <c r="H235" s="52"/>
      <c r="I235" s="52"/>
      <c r="J235" s="2"/>
      <c r="K235" s="2"/>
    </row>
    <row r="236" spans="1:11" ht="15.75">
      <c r="A236" s="5"/>
      <c r="B236" s="25"/>
      <c r="C236" s="24"/>
      <c r="D236" s="24"/>
      <c r="E236" s="24"/>
      <c r="F236" s="52"/>
      <c r="G236" s="52"/>
      <c r="H236" s="52"/>
      <c r="I236" s="52"/>
      <c r="J236" s="2"/>
      <c r="K236" s="2"/>
    </row>
    <row r="237" spans="1:11" ht="15.75">
      <c r="A237" s="5"/>
      <c r="B237" s="73" t="s">
        <v>231</v>
      </c>
      <c r="C237" s="24"/>
      <c r="D237" s="24"/>
      <c r="E237" s="24"/>
      <c r="F237" s="52"/>
      <c r="G237" s="52"/>
      <c r="H237" s="52"/>
      <c r="I237" s="52"/>
      <c r="J237" s="2"/>
      <c r="K237" s="2"/>
    </row>
    <row r="238" spans="1:11" ht="15.75">
      <c r="A238" s="5"/>
      <c r="B238" s="25" t="s">
        <v>226</v>
      </c>
      <c r="C238" s="24"/>
      <c r="D238" s="24"/>
      <c r="E238" s="24"/>
      <c r="F238" s="52"/>
      <c r="G238" s="52"/>
      <c r="H238" s="52"/>
      <c r="I238" s="52"/>
      <c r="J238" s="2"/>
      <c r="K238" s="2"/>
    </row>
    <row r="239" spans="1:11" ht="15.75">
      <c r="A239" s="5"/>
      <c r="C239" s="24" t="s">
        <v>227</v>
      </c>
      <c r="D239" s="24"/>
      <c r="E239" s="24"/>
      <c r="F239" s="81">
        <v>33000</v>
      </c>
      <c r="G239" s="81">
        <v>33000</v>
      </c>
      <c r="H239" s="81">
        <v>0</v>
      </c>
      <c r="I239" s="81">
        <v>0</v>
      </c>
      <c r="J239" s="2"/>
      <c r="K239" s="2"/>
    </row>
    <row r="240" spans="1:11" ht="5.25" customHeight="1">
      <c r="A240" s="5"/>
      <c r="C240" s="24"/>
      <c r="D240" s="24"/>
      <c r="E240" s="24"/>
      <c r="F240" s="52"/>
      <c r="G240" s="52"/>
      <c r="H240" s="52"/>
      <c r="I240" s="52"/>
      <c r="J240" s="2"/>
      <c r="K240" s="2"/>
    </row>
    <row r="241" spans="2:11" ht="15.75">
      <c r="B241" s="25"/>
      <c r="C241" s="24"/>
      <c r="D241" s="2"/>
      <c r="E241" s="2"/>
      <c r="F241" s="2"/>
      <c r="G241" s="2"/>
      <c r="H241" s="2"/>
      <c r="I241" s="2"/>
      <c r="J241" s="2"/>
      <c r="K241" s="2"/>
    </row>
    <row r="242" spans="1:11" ht="15.75">
      <c r="A242" s="25" t="s">
        <v>104</v>
      </c>
      <c r="B242" s="29" t="s">
        <v>47</v>
      </c>
      <c r="C242" s="2"/>
      <c r="D242" s="2"/>
      <c r="E242" s="2"/>
      <c r="F242" s="2"/>
      <c r="G242" s="2"/>
      <c r="H242" s="2"/>
      <c r="I242" s="2"/>
      <c r="J242" s="2"/>
      <c r="K242" s="2"/>
    </row>
    <row r="243" spans="1:11" ht="15.75">
      <c r="A243" s="5"/>
      <c r="B243" s="24" t="s">
        <v>232</v>
      </c>
      <c r="C243" s="2"/>
      <c r="D243" s="2"/>
      <c r="E243" s="2"/>
      <c r="F243" s="2"/>
      <c r="G243" s="2"/>
      <c r="H243" s="2"/>
      <c r="I243" s="2"/>
      <c r="J243" s="2"/>
      <c r="K243" s="2"/>
    </row>
    <row r="244" spans="1:12" ht="15.75">
      <c r="A244" s="5"/>
      <c r="B244" s="76"/>
      <c r="C244" s="24"/>
      <c r="D244" s="24"/>
      <c r="E244" s="24"/>
      <c r="F244" s="24"/>
      <c r="G244" s="30" t="s">
        <v>48</v>
      </c>
      <c r="H244" s="30" t="s">
        <v>48</v>
      </c>
      <c r="I244" s="30" t="s">
        <v>48</v>
      </c>
      <c r="J244" s="2"/>
      <c r="L244" s="27"/>
    </row>
    <row r="245" spans="1:12" ht="15.75">
      <c r="A245" s="5"/>
      <c r="B245" s="76"/>
      <c r="C245" s="24"/>
      <c r="D245" s="24"/>
      <c r="E245" s="24"/>
      <c r="F245" s="24"/>
      <c r="G245" s="55" t="s">
        <v>122</v>
      </c>
      <c r="H245" s="68" t="s">
        <v>34</v>
      </c>
      <c r="I245" s="55" t="s">
        <v>258</v>
      </c>
      <c r="J245" s="2"/>
      <c r="L245" s="27"/>
    </row>
    <row r="246" spans="1:12" ht="15.75">
      <c r="A246" s="5"/>
      <c r="B246" s="76" t="s">
        <v>49</v>
      </c>
      <c r="C246" s="42" t="s">
        <v>279</v>
      </c>
      <c r="D246" s="24"/>
      <c r="E246" s="24"/>
      <c r="F246" s="24"/>
      <c r="G246" s="30" t="s">
        <v>1</v>
      </c>
      <c r="H246" s="30" t="s">
        <v>1</v>
      </c>
      <c r="I246" s="30" t="s">
        <v>1</v>
      </c>
      <c r="J246" s="2"/>
      <c r="L246" s="27"/>
    </row>
    <row r="247" spans="1:12" ht="15.75">
      <c r="A247" s="5"/>
      <c r="B247" s="76"/>
      <c r="C247" s="24" t="s">
        <v>50</v>
      </c>
      <c r="D247" s="24"/>
      <c r="E247" s="24"/>
      <c r="F247" s="24"/>
      <c r="G247" s="24"/>
      <c r="H247" s="24"/>
      <c r="J247" s="2"/>
      <c r="L247" s="27"/>
    </row>
    <row r="248" spans="1:12" ht="15.75">
      <c r="A248" s="5"/>
      <c r="B248" s="76"/>
      <c r="C248" s="24"/>
      <c r="D248" s="24" t="s">
        <v>51</v>
      </c>
      <c r="E248" s="24"/>
      <c r="F248" s="24"/>
      <c r="G248" s="37">
        <v>164</v>
      </c>
      <c r="H248" s="37">
        <v>233</v>
      </c>
      <c r="I248" s="37">
        <v>268</v>
      </c>
      <c r="J248" s="2"/>
      <c r="L248" s="27"/>
    </row>
    <row r="249" spans="1:12" ht="15.75">
      <c r="A249" s="5"/>
      <c r="B249" s="76"/>
      <c r="C249" s="24"/>
      <c r="D249" s="24" t="s">
        <v>52</v>
      </c>
      <c r="E249" s="24"/>
      <c r="F249" s="24"/>
      <c r="G249" s="37">
        <v>12000</v>
      </c>
      <c r="H249" s="37">
        <v>12000</v>
      </c>
      <c r="I249" s="37">
        <v>0</v>
      </c>
      <c r="J249" s="2"/>
      <c r="L249" s="27"/>
    </row>
    <row r="250" spans="1:12" ht="15.75">
      <c r="A250" s="5"/>
      <c r="B250" s="76"/>
      <c r="C250" s="24"/>
      <c r="D250" s="27" t="s">
        <v>259</v>
      </c>
      <c r="J250" s="6"/>
      <c r="L250" s="27"/>
    </row>
    <row r="251" spans="1:12" ht="15.75">
      <c r="A251" s="5"/>
      <c r="B251" s="76"/>
      <c r="C251" s="24"/>
      <c r="D251" s="27" t="s">
        <v>260</v>
      </c>
      <c r="G251" s="66">
        <v>5000</v>
      </c>
      <c r="H251" s="38">
        <v>5000</v>
      </c>
      <c r="I251" s="38">
        <v>5000</v>
      </c>
      <c r="J251" s="6"/>
      <c r="L251" s="27"/>
    </row>
    <row r="252" spans="1:12" ht="15.75">
      <c r="A252" s="5"/>
      <c r="B252" s="76"/>
      <c r="C252" s="24"/>
      <c r="G252" s="63">
        <f>SUM(G248:G251)</f>
        <v>17164</v>
      </c>
      <c r="H252" s="63">
        <f>SUM(H248:H251)</f>
        <v>17233</v>
      </c>
      <c r="I252" s="63">
        <f>SUM(I248:I251)</f>
        <v>5268</v>
      </c>
      <c r="J252" s="6"/>
      <c r="L252" s="27"/>
    </row>
    <row r="253" spans="1:12" ht="15.75">
      <c r="A253" s="5"/>
      <c r="B253" s="76"/>
      <c r="C253" s="24" t="s">
        <v>53</v>
      </c>
      <c r="G253" s="65"/>
      <c r="H253" s="35"/>
      <c r="I253" s="35"/>
      <c r="J253" s="6"/>
      <c r="L253" s="27"/>
    </row>
    <row r="254" spans="1:12" ht="15.75">
      <c r="A254" s="5"/>
      <c r="B254" s="76"/>
      <c r="C254" s="24"/>
      <c r="D254" s="27" t="s">
        <v>54</v>
      </c>
      <c r="G254" s="65">
        <v>60000</v>
      </c>
      <c r="H254" s="35">
        <v>60000</v>
      </c>
      <c r="I254" s="35">
        <v>60000</v>
      </c>
      <c r="J254" s="6"/>
      <c r="L254" s="27"/>
    </row>
    <row r="255" spans="1:12" ht="15.75">
      <c r="A255" s="5"/>
      <c r="B255" s="76"/>
      <c r="C255" s="24"/>
      <c r="G255" s="77">
        <f>SUM(G252:G254)</f>
        <v>77164</v>
      </c>
      <c r="H255" s="77">
        <f>SUM(H252:H254)</f>
        <v>77233</v>
      </c>
      <c r="I255" s="77">
        <f>SUM(I252:I254)</f>
        <v>65268</v>
      </c>
      <c r="J255" s="6"/>
      <c r="L255" s="27"/>
    </row>
    <row r="256" spans="1:12" ht="15.75">
      <c r="A256" s="5"/>
      <c r="B256" s="76" t="s">
        <v>55</v>
      </c>
      <c r="C256" s="42" t="s">
        <v>280</v>
      </c>
      <c r="J256" s="6"/>
      <c r="K256" s="7"/>
      <c r="L256" s="8"/>
    </row>
    <row r="257" spans="1:12" ht="15.75">
      <c r="A257" s="5"/>
      <c r="B257" s="76"/>
      <c r="C257" s="24" t="s">
        <v>50</v>
      </c>
      <c r="J257" s="6"/>
      <c r="K257" s="7"/>
      <c r="L257" s="8"/>
    </row>
    <row r="258" spans="1:12" ht="15.75">
      <c r="A258" s="5"/>
      <c r="B258" s="76"/>
      <c r="C258" s="24"/>
      <c r="D258" s="27" t="s">
        <v>51</v>
      </c>
      <c r="G258" s="65">
        <v>549</v>
      </c>
      <c r="H258" s="35">
        <v>549</v>
      </c>
      <c r="I258" s="35">
        <v>380</v>
      </c>
      <c r="J258" s="6"/>
      <c r="L258" s="27"/>
    </row>
    <row r="259" spans="1:12" ht="15.75">
      <c r="A259" s="5"/>
      <c r="B259" s="76"/>
      <c r="C259" s="24"/>
      <c r="D259" s="27" t="s">
        <v>259</v>
      </c>
      <c r="J259" s="6"/>
      <c r="L259" s="27"/>
    </row>
    <row r="260" spans="1:12" ht="15.75">
      <c r="A260" s="5"/>
      <c r="B260" s="76"/>
      <c r="C260" s="24"/>
      <c r="D260" s="27" t="s">
        <v>260</v>
      </c>
      <c r="G260" s="65">
        <v>35000</v>
      </c>
      <c r="H260" s="35">
        <v>35000</v>
      </c>
      <c r="I260" s="35">
        <v>45000</v>
      </c>
      <c r="J260" s="6"/>
      <c r="L260" s="27"/>
    </row>
    <row r="261" spans="1:12" ht="15.75">
      <c r="A261" s="5"/>
      <c r="B261" s="76"/>
      <c r="C261" s="24"/>
      <c r="G261" s="77">
        <f>SUM(G258:G260)</f>
        <v>35549</v>
      </c>
      <c r="H261" s="77">
        <f>SUM(H258:H260)</f>
        <v>35549</v>
      </c>
      <c r="I261" s="77">
        <f>SUM(I258:I260)</f>
        <v>45380</v>
      </c>
      <c r="J261" s="6"/>
      <c r="L261" s="27"/>
    </row>
    <row r="262" spans="1:12" ht="16.5" thickBot="1">
      <c r="A262" s="5"/>
      <c r="B262" s="76"/>
      <c r="C262" s="24" t="s">
        <v>56</v>
      </c>
      <c r="D262" s="24"/>
      <c r="E262" s="24"/>
      <c r="F262" s="24"/>
      <c r="G262" s="78">
        <f>G255+G261</f>
        <v>112713</v>
      </c>
      <c r="H262" s="78">
        <f>H255+H261</f>
        <v>112782</v>
      </c>
      <c r="I262" s="78">
        <f>I255+I261</f>
        <v>110648</v>
      </c>
      <c r="J262" s="2"/>
      <c r="L262" s="27"/>
    </row>
    <row r="263" spans="1:12" ht="15.75">
      <c r="A263" s="5"/>
      <c r="B263" s="76" t="s">
        <v>57</v>
      </c>
      <c r="C263" s="42" t="s">
        <v>58</v>
      </c>
      <c r="D263" s="24"/>
      <c r="E263" s="24"/>
      <c r="F263" s="24"/>
      <c r="G263" s="24"/>
      <c r="H263" s="24"/>
      <c r="I263" s="24"/>
      <c r="J263" s="2"/>
      <c r="K263" s="2"/>
      <c r="L263" s="2"/>
    </row>
    <row r="264" spans="1:12" ht="15.75">
      <c r="A264" s="5"/>
      <c r="B264" s="76"/>
      <c r="C264" s="24"/>
      <c r="D264" s="24"/>
      <c r="E264" s="24"/>
      <c r="F264" s="24"/>
      <c r="G264" s="24"/>
      <c r="H264" s="24"/>
      <c r="I264" s="24"/>
      <c r="J264" s="2"/>
      <c r="K264" s="2"/>
      <c r="L264" s="2"/>
    </row>
    <row r="265" spans="1:12" ht="15.75">
      <c r="A265" s="5"/>
      <c r="B265" s="76" t="s">
        <v>281</v>
      </c>
      <c r="C265" s="24" t="s">
        <v>282</v>
      </c>
      <c r="D265" s="2"/>
      <c r="E265" s="2"/>
      <c r="F265" s="2"/>
      <c r="G265" s="2"/>
      <c r="H265" s="2"/>
      <c r="I265" s="2"/>
      <c r="J265" s="2"/>
      <c r="K265" s="2"/>
      <c r="L265" s="2"/>
    </row>
    <row r="266" spans="3:12" ht="15.75">
      <c r="C266" s="24" t="s">
        <v>317</v>
      </c>
      <c r="D266" s="2"/>
      <c r="E266" s="2"/>
      <c r="F266" s="2"/>
      <c r="G266" s="2"/>
      <c r="H266" s="2"/>
      <c r="I266" s="2"/>
      <c r="J266" s="2"/>
      <c r="K266" s="2"/>
      <c r="L266" s="2"/>
    </row>
    <row r="267" spans="3:12" ht="15.75">
      <c r="C267" s="24"/>
      <c r="D267" s="2"/>
      <c r="E267" s="2"/>
      <c r="F267" s="2"/>
      <c r="G267" s="2"/>
      <c r="H267" s="2"/>
      <c r="I267" s="2"/>
      <c r="J267" s="2"/>
      <c r="K267" s="2"/>
      <c r="L267" s="2"/>
    </row>
    <row r="268" spans="1:12" ht="15.75">
      <c r="A268" s="25" t="s">
        <v>106</v>
      </c>
      <c r="B268" s="25" t="s">
        <v>306</v>
      </c>
      <c r="C268" s="2"/>
      <c r="D268" s="2"/>
      <c r="E268" s="2"/>
      <c r="F268" s="2"/>
      <c r="G268" s="2"/>
      <c r="H268" s="2"/>
      <c r="I268" s="2"/>
      <c r="J268" s="2"/>
      <c r="K268" s="2"/>
      <c r="L268" s="2"/>
    </row>
    <row r="269" spans="3:12" ht="15.75">
      <c r="C269" s="2"/>
      <c r="D269" s="2"/>
      <c r="E269" s="2"/>
      <c r="F269" s="2"/>
      <c r="G269" s="2"/>
      <c r="H269" s="2"/>
      <c r="I269" s="2"/>
      <c r="J269" s="2"/>
      <c r="K269" s="2"/>
      <c r="L269" s="2"/>
    </row>
    <row r="270" spans="3:12" ht="15.75">
      <c r="C270" s="2"/>
      <c r="D270" s="2"/>
      <c r="E270" s="2"/>
      <c r="F270" s="2"/>
      <c r="G270" s="2"/>
      <c r="H270" s="2"/>
      <c r="I270" s="2"/>
      <c r="J270" s="2"/>
      <c r="K270" s="2"/>
      <c r="L270" s="2"/>
    </row>
    <row r="271" spans="1:12" ht="15.75">
      <c r="A271" s="5"/>
      <c r="B271" s="5"/>
      <c r="C271" s="2"/>
      <c r="D271" s="2"/>
      <c r="E271" s="2"/>
      <c r="F271" s="2"/>
      <c r="G271" s="2"/>
      <c r="H271" s="2"/>
      <c r="I271" s="2"/>
      <c r="J271" s="2"/>
      <c r="K271" s="2"/>
      <c r="L271" s="2"/>
    </row>
    <row r="272" spans="1:12" ht="15.75">
      <c r="A272" s="5"/>
      <c r="B272" s="5"/>
      <c r="C272" s="2"/>
      <c r="D272" s="2"/>
      <c r="E272" s="2"/>
      <c r="F272" s="2"/>
      <c r="G272" s="2"/>
      <c r="H272" s="2"/>
      <c r="I272" s="2"/>
      <c r="J272" s="2"/>
      <c r="K272" s="2"/>
      <c r="L272" s="2"/>
    </row>
    <row r="273" spans="1:12" ht="15.75">
      <c r="A273" s="5"/>
      <c r="B273" s="5"/>
      <c r="C273" s="2"/>
      <c r="D273" s="2"/>
      <c r="E273" s="2"/>
      <c r="F273" s="2"/>
      <c r="G273" s="2"/>
      <c r="H273" s="2"/>
      <c r="I273" s="2"/>
      <c r="J273" s="2"/>
      <c r="K273" s="2"/>
      <c r="L273" s="2"/>
    </row>
    <row r="274" spans="1:12" ht="15.75">
      <c r="A274" s="25" t="s">
        <v>107</v>
      </c>
      <c r="B274" s="25" t="s">
        <v>233</v>
      </c>
      <c r="C274" s="2"/>
      <c r="D274" s="2"/>
      <c r="E274" s="2"/>
      <c r="F274" s="2"/>
      <c r="G274" s="2"/>
      <c r="H274" s="2"/>
      <c r="I274" s="2"/>
      <c r="J274" s="2"/>
      <c r="K274" s="2"/>
      <c r="L274" s="2"/>
    </row>
    <row r="275" spans="3:12" ht="15.75">
      <c r="C275" s="2"/>
      <c r="D275" s="2"/>
      <c r="E275" s="2"/>
      <c r="F275" s="2"/>
      <c r="G275" s="2"/>
      <c r="H275" s="2"/>
      <c r="I275" s="2"/>
      <c r="J275" s="2"/>
      <c r="K275" s="2"/>
      <c r="L275" s="2"/>
    </row>
    <row r="276" spans="1:12" ht="15.75">
      <c r="A276" s="25"/>
      <c r="B276" s="5"/>
      <c r="C276" s="2"/>
      <c r="D276" s="2"/>
      <c r="E276" s="2"/>
      <c r="F276" s="2"/>
      <c r="G276" s="2"/>
      <c r="H276" s="2"/>
      <c r="I276" s="2"/>
      <c r="J276" s="2"/>
      <c r="K276" s="2"/>
      <c r="L276" s="2"/>
    </row>
    <row r="277" spans="1:12" ht="15.75">
      <c r="A277" s="25"/>
      <c r="B277" s="5"/>
      <c r="C277" s="2"/>
      <c r="D277" s="2"/>
      <c r="E277" s="2"/>
      <c r="F277" s="2"/>
      <c r="G277" s="2"/>
      <c r="H277" s="2"/>
      <c r="I277" s="2"/>
      <c r="J277" s="2"/>
      <c r="K277" s="2"/>
      <c r="L277" s="2"/>
    </row>
    <row r="278" spans="1:12" ht="15.75">
      <c r="A278" s="25" t="s">
        <v>108</v>
      </c>
      <c r="B278" s="25" t="s">
        <v>100</v>
      </c>
      <c r="C278" s="2"/>
      <c r="D278" s="2"/>
      <c r="E278" s="2"/>
      <c r="F278" s="2"/>
      <c r="G278" s="2"/>
      <c r="H278" s="2"/>
      <c r="I278" s="2"/>
      <c r="J278" s="2"/>
      <c r="K278" s="2"/>
      <c r="L278" s="2"/>
    </row>
    <row r="279" spans="1:12" ht="15.75">
      <c r="A279" s="25"/>
      <c r="B279" s="5"/>
      <c r="C279" s="2"/>
      <c r="D279" s="2"/>
      <c r="E279" s="2"/>
      <c r="F279" s="2"/>
      <c r="G279" s="2"/>
      <c r="H279" s="2"/>
      <c r="I279" s="2"/>
      <c r="J279" s="2"/>
      <c r="K279" s="2"/>
      <c r="L279" s="2"/>
    </row>
    <row r="280" spans="1:12" ht="15.75">
      <c r="A280" s="25"/>
      <c r="B280" s="5"/>
      <c r="C280" s="2"/>
      <c r="D280" s="2"/>
      <c r="E280" s="2"/>
      <c r="F280" s="2"/>
      <c r="G280" s="2"/>
      <c r="H280" s="2"/>
      <c r="I280" s="2"/>
      <c r="J280" s="2"/>
      <c r="K280" s="2"/>
      <c r="L280" s="2"/>
    </row>
    <row r="281" spans="1:12" ht="15.75">
      <c r="A281" s="25"/>
      <c r="H281" s="59" t="s">
        <v>48</v>
      </c>
      <c r="I281" s="59" t="s">
        <v>48</v>
      </c>
      <c r="J281" s="2"/>
      <c r="K281" s="2"/>
      <c r="L281" s="2"/>
    </row>
    <row r="282" spans="1:12" ht="15.75">
      <c r="A282" s="25"/>
      <c r="H282" s="60" t="s">
        <v>122</v>
      </c>
      <c r="I282" s="61" t="s">
        <v>34</v>
      </c>
      <c r="J282" s="2"/>
      <c r="K282" s="2"/>
      <c r="L282" s="2"/>
    </row>
    <row r="283" spans="1:12" ht="15.75">
      <c r="A283" s="25"/>
      <c r="H283" s="59" t="s">
        <v>1</v>
      </c>
      <c r="I283" s="59" t="s">
        <v>1</v>
      </c>
      <c r="J283" s="2"/>
      <c r="K283" s="2"/>
      <c r="L283" s="2"/>
    </row>
    <row r="284" spans="1:12" ht="15.75">
      <c r="A284" s="25"/>
      <c r="B284" s="27" t="s">
        <v>101</v>
      </c>
      <c r="C284" s="27" t="s">
        <v>102</v>
      </c>
      <c r="I284" s="59"/>
      <c r="J284" s="2"/>
      <c r="K284" s="2"/>
      <c r="L284" s="2"/>
    </row>
    <row r="285" spans="1:12" ht="15.75">
      <c r="A285" s="25"/>
      <c r="C285" s="27" t="s">
        <v>150</v>
      </c>
      <c r="H285" s="65">
        <v>36703</v>
      </c>
      <c r="I285" s="56">
        <f>55+4665+500</f>
        <v>5220</v>
      </c>
      <c r="J285" s="2"/>
      <c r="K285" s="2"/>
      <c r="L285" s="2"/>
    </row>
    <row r="286" spans="1:12" ht="15.75">
      <c r="A286" s="25"/>
      <c r="C286" s="27" t="s">
        <v>151</v>
      </c>
      <c r="H286" s="65">
        <v>21817</v>
      </c>
      <c r="I286" s="56">
        <v>1087</v>
      </c>
      <c r="J286" s="2"/>
      <c r="K286" s="2"/>
      <c r="L286" s="2"/>
    </row>
    <row r="287" spans="1:12" ht="15.75">
      <c r="A287" s="25"/>
      <c r="C287" s="27" t="s">
        <v>283</v>
      </c>
      <c r="H287" s="63">
        <v>20741</v>
      </c>
      <c r="I287" s="63">
        <v>19540</v>
      </c>
      <c r="J287" s="2"/>
      <c r="K287" s="2"/>
      <c r="L287" s="2"/>
    </row>
    <row r="288" spans="1:12" ht="16.5" thickBot="1">
      <c r="A288" s="25"/>
      <c r="H288" s="95">
        <f>SUM(H285:H287)</f>
        <v>79261</v>
      </c>
      <c r="I288" s="95">
        <f>SUM(I285:I287)</f>
        <v>25847</v>
      </c>
      <c r="J288" s="2"/>
      <c r="K288" s="2"/>
      <c r="L288" s="2"/>
    </row>
    <row r="289" spans="1:12" ht="15.75">
      <c r="A289" s="25"/>
      <c r="H289" s="63"/>
      <c r="I289" s="63"/>
      <c r="J289" s="2"/>
      <c r="K289" s="2"/>
      <c r="L289" s="2"/>
    </row>
    <row r="290" spans="1:12" ht="15.75">
      <c r="A290" s="25"/>
      <c r="B290" s="27" t="s">
        <v>103</v>
      </c>
      <c r="C290" s="27" t="s">
        <v>316</v>
      </c>
      <c r="J290" s="2"/>
      <c r="K290" s="2"/>
      <c r="L290" s="2"/>
    </row>
    <row r="291" spans="1:12" ht="16.5" thickBot="1">
      <c r="A291" s="25"/>
      <c r="C291" s="27" t="s">
        <v>315</v>
      </c>
      <c r="H291" s="62">
        <v>0</v>
      </c>
      <c r="I291" s="62">
        <v>71076</v>
      </c>
      <c r="J291" s="2"/>
      <c r="K291" s="2"/>
      <c r="L291" s="2"/>
    </row>
    <row r="292" spans="1:12" ht="15.75">
      <c r="A292" s="25"/>
      <c r="B292" s="5"/>
      <c r="C292" s="2"/>
      <c r="D292" s="2"/>
      <c r="E292" s="2"/>
      <c r="F292" s="2"/>
      <c r="G292" s="2"/>
      <c r="H292" s="2"/>
      <c r="I292" s="2"/>
      <c r="J292" s="2"/>
      <c r="K292" s="2"/>
      <c r="L292" s="2"/>
    </row>
    <row r="293" spans="1:12" ht="15.75">
      <c r="A293" s="25" t="s">
        <v>234</v>
      </c>
      <c r="B293" s="25" t="s">
        <v>105</v>
      </c>
      <c r="C293" s="2"/>
      <c r="D293" s="2"/>
      <c r="E293" s="2"/>
      <c r="F293" s="2"/>
      <c r="G293" s="2"/>
      <c r="H293" s="2"/>
      <c r="I293" s="2"/>
      <c r="J293" s="2"/>
      <c r="K293" s="2"/>
      <c r="L293" s="2"/>
    </row>
    <row r="294" spans="1:12" ht="15.75">
      <c r="A294" s="25"/>
      <c r="B294" s="27" t="s">
        <v>251</v>
      </c>
      <c r="C294" s="84"/>
      <c r="D294" s="84"/>
      <c r="E294" s="84"/>
      <c r="F294" s="84"/>
      <c r="G294" s="84"/>
      <c r="H294" s="84"/>
      <c r="I294" s="84"/>
      <c r="J294" s="2"/>
      <c r="K294" s="2"/>
      <c r="L294" s="2"/>
    </row>
    <row r="295" spans="1:12" ht="15.75">
      <c r="A295" s="25"/>
      <c r="B295" s="27" t="s">
        <v>261</v>
      </c>
      <c r="C295" s="84"/>
      <c r="D295" s="84"/>
      <c r="E295" s="84"/>
      <c r="F295" s="84"/>
      <c r="G295" s="84"/>
      <c r="H295" s="84"/>
      <c r="I295" s="84"/>
      <c r="J295" s="2"/>
      <c r="K295" s="2"/>
      <c r="L295" s="2"/>
    </row>
    <row r="296" spans="1:12" ht="15.75">
      <c r="A296" s="25"/>
      <c r="B296" s="5"/>
      <c r="C296" s="2"/>
      <c r="D296" s="2"/>
      <c r="E296" s="2"/>
      <c r="F296" s="2"/>
      <c r="G296" s="2"/>
      <c r="H296" s="2"/>
      <c r="I296" s="2"/>
      <c r="J296" s="2"/>
      <c r="K296" s="2"/>
      <c r="L296" s="2"/>
    </row>
    <row r="297" spans="1:12" ht="15.75">
      <c r="A297" s="25" t="s">
        <v>236</v>
      </c>
      <c r="B297" s="25" t="s">
        <v>235</v>
      </c>
      <c r="C297" s="2"/>
      <c r="D297" s="2"/>
      <c r="E297" s="2"/>
      <c r="F297" s="2"/>
      <c r="G297" s="2"/>
      <c r="H297" s="2"/>
      <c r="I297" s="2"/>
      <c r="J297" s="2"/>
      <c r="K297" s="2"/>
      <c r="L297" s="2"/>
    </row>
    <row r="298" spans="1:12" ht="15.75">
      <c r="A298" s="25"/>
      <c r="B298" s="27" t="s">
        <v>252</v>
      </c>
      <c r="C298" s="2"/>
      <c r="D298" s="2"/>
      <c r="E298" s="2"/>
      <c r="F298" s="2"/>
      <c r="G298" s="2"/>
      <c r="H298" s="2"/>
      <c r="I298" s="2"/>
      <c r="J298" s="2"/>
      <c r="K298" s="2"/>
      <c r="L298" s="2"/>
    </row>
    <row r="299" spans="1:12" ht="15.75">
      <c r="A299" s="25"/>
      <c r="B299" s="27" t="s">
        <v>337</v>
      </c>
      <c r="C299" s="2"/>
      <c r="D299" s="2"/>
      <c r="E299" s="2"/>
      <c r="F299" s="2"/>
      <c r="G299" s="2"/>
      <c r="H299" s="2"/>
      <c r="I299" s="2"/>
      <c r="J299" s="2"/>
      <c r="K299" s="2"/>
      <c r="L299" s="2"/>
    </row>
    <row r="300" spans="1:12" ht="15.75">
      <c r="A300" s="25"/>
      <c r="B300" s="25"/>
      <c r="C300" s="2"/>
      <c r="D300" s="2"/>
      <c r="E300" s="2"/>
      <c r="G300" s="24"/>
      <c r="H300" s="24"/>
      <c r="I300" s="87"/>
      <c r="J300" s="2"/>
      <c r="K300" s="2"/>
      <c r="L300" s="2"/>
    </row>
    <row r="301" spans="1:12" ht="15.75">
      <c r="A301" s="25"/>
      <c r="B301" s="25" t="s">
        <v>273</v>
      </c>
      <c r="C301" s="2"/>
      <c r="D301" s="2"/>
      <c r="E301" s="2"/>
      <c r="G301" s="24"/>
      <c r="H301" s="30" t="s">
        <v>284</v>
      </c>
      <c r="I301" s="30" t="s">
        <v>284</v>
      </c>
      <c r="J301" s="2"/>
      <c r="K301" s="2"/>
      <c r="L301" s="2"/>
    </row>
    <row r="302" spans="1:12" ht="15.75">
      <c r="A302" s="25"/>
      <c r="B302" s="5"/>
      <c r="C302" s="2"/>
      <c r="D302" s="2"/>
      <c r="E302" s="2"/>
      <c r="G302" s="24"/>
      <c r="H302" s="85" t="s">
        <v>275</v>
      </c>
      <c r="I302" s="85" t="s">
        <v>275</v>
      </c>
      <c r="J302" s="2"/>
      <c r="K302" s="2"/>
      <c r="L302" s="2"/>
    </row>
    <row r="303" spans="1:12" ht="15.75">
      <c r="A303" s="25"/>
      <c r="C303" s="2"/>
      <c r="D303" s="2"/>
      <c r="E303" s="2"/>
      <c r="H303" s="96" t="s">
        <v>122</v>
      </c>
      <c r="I303" s="96" t="s">
        <v>121</v>
      </c>
      <c r="J303" s="2"/>
      <c r="K303" s="2"/>
      <c r="L303" s="2"/>
    </row>
    <row r="304" spans="1:12" ht="15.75">
      <c r="A304" s="25"/>
      <c r="B304" s="25" t="s">
        <v>272</v>
      </c>
      <c r="C304" s="2"/>
      <c r="D304" s="2"/>
      <c r="E304" s="2"/>
      <c r="H304" s="30" t="s">
        <v>1</v>
      </c>
      <c r="I304" s="30" t="s">
        <v>1</v>
      </c>
      <c r="J304" s="2"/>
      <c r="K304" s="2"/>
      <c r="L304" s="2"/>
    </row>
    <row r="305" spans="1:12" ht="15.75">
      <c r="A305" s="25"/>
      <c r="B305" s="27" t="s">
        <v>242</v>
      </c>
      <c r="C305" s="2"/>
      <c r="D305" s="2"/>
      <c r="E305" s="2"/>
      <c r="H305" s="56">
        <v>-820</v>
      </c>
      <c r="I305" s="56">
        <v>0</v>
      </c>
      <c r="J305" s="2"/>
      <c r="K305" s="2"/>
      <c r="L305" s="2"/>
    </row>
    <row r="306" spans="1:12" ht="15.75">
      <c r="A306" s="25"/>
      <c r="B306" s="27" t="s">
        <v>247</v>
      </c>
      <c r="C306" s="2"/>
      <c r="D306" s="2"/>
      <c r="E306" s="2"/>
      <c r="H306" s="56">
        <v>200</v>
      </c>
      <c r="I306" s="56">
        <v>200</v>
      </c>
      <c r="J306" s="2"/>
      <c r="K306" s="2"/>
      <c r="L306" s="2"/>
    </row>
    <row r="307" spans="1:12" ht="15.75">
      <c r="A307" s="25"/>
      <c r="B307" s="27" t="s">
        <v>243</v>
      </c>
      <c r="C307" s="2"/>
      <c r="D307" s="2"/>
      <c r="E307" s="2"/>
      <c r="H307" s="56">
        <v>200</v>
      </c>
      <c r="I307" s="56">
        <v>200</v>
      </c>
      <c r="J307" s="2"/>
      <c r="K307" s="2"/>
      <c r="L307" s="2"/>
    </row>
    <row r="308" spans="1:12" ht="15.75">
      <c r="A308" s="25"/>
      <c r="B308" s="27" t="s">
        <v>244</v>
      </c>
      <c r="C308" s="2"/>
      <c r="D308" s="2"/>
      <c r="E308" s="2"/>
      <c r="H308" s="56">
        <v>87</v>
      </c>
      <c r="I308" s="56">
        <v>92</v>
      </c>
      <c r="J308" s="2"/>
      <c r="K308" s="2"/>
      <c r="L308" s="2"/>
    </row>
    <row r="309" spans="1:12" ht="15.75">
      <c r="A309" s="25"/>
      <c r="B309" s="27" t="s">
        <v>245</v>
      </c>
      <c r="C309" s="2"/>
      <c r="D309" s="2"/>
      <c r="E309" s="2"/>
      <c r="H309" s="56">
        <v>-507</v>
      </c>
      <c r="I309" s="56">
        <v>-507</v>
      </c>
      <c r="J309" s="2"/>
      <c r="K309" s="2"/>
      <c r="L309" s="2"/>
    </row>
    <row r="310" spans="1:12" ht="15.75">
      <c r="A310" s="25"/>
      <c r="B310" s="27" t="s">
        <v>246</v>
      </c>
      <c r="C310" s="2"/>
      <c r="D310" s="2"/>
      <c r="E310" s="2"/>
      <c r="H310" s="57">
        <v>865</v>
      </c>
      <c r="I310" s="57">
        <v>14</v>
      </c>
      <c r="J310" s="2"/>
      <c r="K310" s="2"/>
      <c r="L310" s="2"/>
    </row>
    <row r="311" spans="1:12" ht="15.75">
      <c r="A311" s="25"/>
      <c r="B311" s="5"/>
      <c r="C311" s="2"/>
      <c r="D311" s="2"/>
      <c r="E311" s="2"/>
      <c r="H311" s="56"/>
      <c r="I311" s="56"/>
      <c r="J311" s="2"/>
      <c r="K311" s="2"/>
      <c r="L311" s="2"/>
    </row>
    <row r="312" spans="1:12" ht="15.75">
      <c r="A312" s="25"/>
      <c r="B312" s="5"/>
      <c r="C312" s="2"/>
      <c r="D312" s="2"/>
      <c r="E312" s="2"/>
      <c r="H312" s="56"/>
      <c r="I312" s="56"/>
      <c r="J312" s="2"/>
      <c r="K312" s="2"/>
      <c r="L312" s="2"/>
    </row>
    <row r="313" spans="1:12" ht="15.75">
      <c r="A313" s="25"/>
      <c r="B313" s="89" t="s">
        <v>274</v>
      </c>
      <c r="C313" s="2"/>
      <c r="D313" s="2"/>
      <c r="E313" s="2"/>
      <c r="H313" s="52"/>
      <c r="I313" s="52"/>
      <c r="J313" s="2"/>
      <c r="K313" s="2"/>
      <c r="L313" s="2"/>
    </row>
    <row r="314" spans="1:12" ht="15.75">
      <c r="A314" s="25"/>
      <c r="B314" s="27" t="s">
        <v>22</v>
      </c>
      <c r="C314" s="2"/>
      <c r="D314" s="2"/>
      <c r="E314" s="2"/>
      <c r="H314" s="52">
        <v>-229</v>
      </c>
      <c r="I314" s="52">
        <v>-224</v>
      </c>
      <c r="J314" s="2"/>
      <c r="K314" s="2"/>
      <c r="L314" s="2"/>
    </row>
    <row r="315" spans="1:12" ht="15.75">
      <c r="A315" s="25"/>
      <c r="B315" s="27" t="s">
        <v>242</v>
      </c>
      <c r="C315" s="2"/>
      <c r="D315" s="2"/>
      <c r="E315" s="2"/>
      <c r="H315" s="52">
        <v>672</v>
      </c>
      <c r="I315" s="52">
        <v>-738</v>
      </c>
      <c r="J315" s="2"/>
      <c r="K315" s="2"/>
      <c r="L315" s="2"/>
    </row>
    <row r="316" spans="1:12" ht="15.75">
      <c r="A316" s="25"/>
      <c r="B316" s="27" t="s">
        <v>247</v>
      </c>
      <c r="C316" s="2"/>
      <c r="D316" s="2"/>
      <c r="E316" s="2"/>
      <c r="H316" s="52">
        <v>90</v>
      </c>
      <c r="I316" s="52">
        <v>90</v>
      </c>
      <c r="J316" s="2"/>
      <c r="K316" s="2"/>
      <c r="L316" s="2"/>
    </row>
    <row r="317" spans="1:12" ht="15.75">
      <c r="A317" s="25"/>
      <c r="B317" s="27" t="s">
        <v>246</v>
      </c>
      <c r="C317" s="2"/>
      <c r="D317" s="2"/>
      <c r="E317" s="2"/>
      <c r="H317" s="81">
        <v>0</v>
      </c>
      <c r="I317" s="81">
        <v>500</v>
      </c>
      <c r="J317" s="2"/>
      <c r="K317" s="2"/>
      <c r="L317" s="2"/>
    </row>
    <row r="318" spans="1:12" ht="15.75">
      <c r="A318" s="25"/>
      <c r="C318" s="2"/>
      <c r="D318" s="2"/>
      <c r="E318" s="2"/>
      <c r="H318" s="24"/>
      <c r="I318" s="24"/>
      <c r="J318" s="2"/>
      <c r="K318" s="2"/>
      <c r="L318" s="2"/>
    </row>
    <row r="319" spans="1:12" ht="15.75">
      <c r="A319" s="25"/>
      <c r="C319" s="2"/>
      <c r="D319" s="2"/>
      <c r="E319" s="2"/>
      <c r="H319" s="24"/>
      <c r="I319" s="24"/>
      <c r="J319" s="2"/>
      <c r="K319" s="2"/>
      <c r="L319" s="2"/>
    </row>
    <row r="320" spans="1:12" ht="15.75">
      <c r="A320" s="25"/>
      <c r="B320" s="25" t="s">
        <v>110</v>
      </c>
      <c r="C320" s="2"/>
      <c r="D320" s="2"/>
      <c r="E320" s="2"/>
      <c r="F320" s="2"/>
      <c r="G320" s="83"/>
      <c r="H320" s="87"/>
      <c r="I320" s="87"/>
      <c r="J320" s="2"/>
      <c r="K320" s="2"/>
      <c r="L320" s="2"/>
    </row>
    <row r="321" spans="1:12" ht="15.75">
      <c r="A321" s="25"/>
      <c r="B321" s="27" t="s">
        <v>271</v>
      </c>
      <c r="C321" s="2"/>
      <c r="D321" s="2"/>
      <c r="E321" s="2"/>
      <c r="F321" s="2"/>
      <c r="G321" s="83"/>
      <c r="H321" s="87"/>
      <c r="I321" s="87"/>
      <c r="J321" s="2"/>
      <c r="K321" s="2"/>
      <c r="L321" s="2"/>
    </row>
    <row r="322" spans="1:12" ht="15.75">
      <c r="A322" s="25"/>
      <c r="C322" s="2"/>
      <c r="D322" s="2"/>
      <c r="E322" s="2"/>
      <c r="F322" s="2"/>
      <c r="G322" s="83"/>
      <c r="H322" s="87"/>
      <c r="I322" s="87"/>
      <c r="J322" s="2"/>
      <c r="K322" s="2"/>
      <c r="L322" s="2"/>
    </row>
    <row r="323" spans="1:12" ht="15.75">
      <c r="A323" s="25"/>
      <c r="B323" s="27" t="s">
        <v>267</v>
      </c>
      <c r="C323" s="2"/>
      <c r="D323" s="2"/>
      <c r="E323" s="2"/>
      <c r="F323" s="2"/>
      <c r="G323" s="86"/>
      <c r="H323" s="90">
        <v>0</v>
      </c>
      <c r="I323" s="90">
        <v>0</v>
      </c>
      <c r="J323" s="2"/>
      <c r="K323" s="2"/>
      <c r="L323" s="2"/>
    </row>
    <row r="324" spans="1:12" ht="15.75">
      <c r="A324" s="25"/>
      <c r="B324" s="27" t="s">
        <v>268</v>
      </c>
      <c r="C324" s="2"/>
      <c r="D324" s="2"/>
      <c r="E324" s="2"/>
      <c r="F324" s="2"/>
      <c r="G324" s="86"/>
      <c r="H324" s="90">
        <v>1550</v>
      </c>
      <c r="I324" s="90">
        <v>1532</v>
      </c>
      <c r="J324" s="2"/>
      <c r="K324" s="2"/>
      <c r="L324" s="2"/>
    </row>
    <row r="325" spans="1:12" ht="15.75">
      <c r="A325" s="25"/>
      <c r="B325" s="27" t="s">
        <v>269</v>
      </c>
      <c r="C325" s="2"/>
      <c r="D325" s="2"/>
      <c r="E325" s="2"/>
      <c r="F325" s="2"/>
      <c r="G325" s="86"/>
      <c r="H325" s="90">
        <v>27</v>
      </c>
      <c r="I325" s="90">
        <v>27</v>
      </c>
      <c r="J325" s="2"/>
      <c r="K325" s="2"/>
      <c r="L325" s="2"/>
    </row>
    <row r="326" spans="1:12" ht="15.75">
      <c r="A326" s="25"/>
      <c r="B326" s="27" t="s">
        <v>270</v>
      </c>
      <c r="C326" s="2"/>
      <c r="D326" s="2"/>
      <c r="E326" s="2"/>
      <c r="F326" s="2"/>
      <c r="G326" s="86"/>
      <c r="H326" s="81">
        <v>8067</v>
      </c>
      <c r="I326" s="81">
        <v>8027</v>
      </c>
      <c r="J326" s="2"/>
      <c r="K326" s="2"/>
      <c r="L326" s="2"/>
    </row>
    <row r="327" spans="1:12" ht="15.75">
      <c r="A327" s="25"/>
      <c r="C327" s="2"/>
      <c r="D327" s="2"/>
      <c r="E327" s="2"/>
      <c r="F327" s="2"/>
      <c r="G327" s="86"/>
      <c r="H327" s="86"/>
      <c r="I327" s="86"/>
      <c r="J327" s="2"/>
      <c r="K327" s="2"/>
      <c r="L327" s="2"/>
    </row>
    <row r="328" spans="1:12" ht="15.75">
      <c r="A328" s="25"/>
      <c r="B328" s="88" t="s">
        <v>285</v>
      </c>
      <c r="C328" s="83"/>
      <c r="D328" s="83"/>
      <c r="E328" s="83"/>
      <c r="F328" s="83"/>
      <c r="G328" s="83"/>
      <c r="H328" s="97"/>
      <c r="I328" s="97"/>
      <c r="J328" s="2"/>
      <c r="K328" s="2"/>
      <c r="L328" s="2"/>
    </row>
    <row r="329" spans="1:12" ht="15.75">
      <c r="A329" s="25"/>
      <c r="B329" s="88" t="s">
        <v>286</v>
      </c>
      <c r="C329" s="83"/>
      <c r="D329" s="83"/>
      <c r="E329" s="83"/>
      <c r="F329" s="83"/>
      <c r="G329" s="83"/>
      <c r="H329" s="98"/>
      <c r="I329" s="99"/>
      <c r="J329" s="2"/>
      <c r="K329" s="2"/>
      <c r="L329" s="2"/>
    </row>
    <row r="330" spans="1:12" ht="15.75">
      <c r="A330" s="25"/>
      <c r="B330" s="88"/>
      <c r="C330" s="83"/>
      <c r="D330" s="83"/>
      <c r="E330" s="83"/>
      <c r="F330" s="83"/>
      <c r="G330" s="83"/>
      <c r="H330" s="59" t="s">
        <v>48</v>
      </c>
      <c r="I330" s="59" t="s">
        <v>48</v>
      </c>
      <c r="J330" s="2"/>
      <c r="K330" s="2"/>
      <c r="L330" s="2"/>
    </row>
    <row r="331" spans="1:12" ht="15.75">
      <c r="A331" s="25"/>
      <c r="B331" s="100" t="s">
        <v>287</v>
      </c>
      <c r="C331" s="83"/>
      <c r="D331" s="83"/>
      <c r="E331" s="83"/>
      <c r="F331" s="83"/>
      <c r="G331" s="83"/>
      <c r="H331" s="60" t="s">
        <v>122</v>
      </c>
      <c r="I331" s="61" t="s">
        <v>34</v>
      </c>
      <c r="J331" s="2"/>
      <c r="K331" s="2"/>
      <c r="L331" s="2"/>
    </row>
    <row r="332" spans="1:12" ht="15.75">
      <c r="A332" s="25"/>
      <c r="B332" s="88"/>
      <c r="C332" s="83"/>
      <c r="D332" s="83"/>
      <c r="E332" s="83"/>
      <c r="F332" s="83"/>
      <c r="G332" s="83"/>
      <c r="H332" s="59" t="s">
        <v>1</v>
      </c>
      <c r="I332" s="59" t="s">
        <v>1</v>
      </c>
      <c r="J332" s="2"/>
      <c r="K332" s="2"/>
      <c r="L332" s="2"/>
    </row>
    <row r="333" spans="1:12" ht="15.75">
      <c r="A333" s="25"/>
      <c r="B333" s="88" t="s">
        <v>288</v>
      </c>
      <c r="C333" s="83"/>
      <c r="D333" s="83"/>
      <c r="E333" s="83"/>
      <c r="F333" s="83"/>
      <c r="G333" s="83"/>
      <c r="H333" s="90">
        <v>7049</v>
      </c>
      <c r="I333" s="90">
        <v>7023</v>
      </c>
      <c r="J333" s="2"/>
      <c r="K333" s="2"/>
      <c r="L333" s="2"/>
    </row>
    <row r="334" spans="1:12" ht="15.75">
      <c r="A334" s="25"/>
      <c r="B334" s="88" t="s">
        <v>289</v>
      </c>
      <c r="C334" s="83"/>
      <c r="D334" s="83"/>
      <c r="E334" s="83"/>
      <c r="F334" s="83"/>
      <c r="G334" s="83"/>
      <c r="H334" s="90">
        <v>-696</v>
      </c>
      <c r="I334" s="90">
        <v>-696</v>
      </c>
      <c r="J334" s="2"/>
      <c r="K334" s="2"/>
      <c r="L334" s="2"/>
    </row>
    <row r="335" spans="1:12" ht="15.75">
      <c r="A335" s="25"/>
      <c r="B335" s="88"/>
      <c r="C335" s="83"/>
      <c r="D335" s="83"/>
      <c r="E335" s="83"/>
      <c r="F335" s="83"/>
      <c r="G335" s="83"/>
      <c r="H335" s="90"/>
      <c r="I335" s="90"/>
      <c r="J335" s="2"/>
      <c r="K335" s="2"/>
      <c r="L335" s="2"/>
    </row>
    <row r="336" spans="1:12" ht="15.75">
      <c r="A336" s="25"/>
      <c r="B336" s="100" t="s">
        <v>290</v>
      </c>
      <c r="C336" s="83"/>
      <c r="D336" s="83"/>
      <c r="E336" s="83"/>
      <c r="F336" s="83"/>
      <c r="G336" s="83"/>
      <c r="H336" s="90"/>
      <c r="I336" s="90"/>
      <c r="J336" s="2"/>
      <c r="K336" s="2"/>
      <c r="L336" s="2"/>
    </row>
    <row r="337" spans="1:12" ht="15.75">
      <c r="A337" s="25"/>
      <c r="B337" s="88"/>
      <c r="C337" s="83"/>
      <c r="D337" s="83"/>
      <c r="E337" s="83"/>
      <c r="F337" s="83"/>
      <c r="G337" s="83"/>
      <c r="H337" s="90"/>
      <c r="I337" s="90"/>
      <c r="J337" s="2"/>
      <c r="K337" s="2"/>
      <c r="L337" s="2"/>
    </row>
    <row r="338" spans="1:12" ht="15.75">
      <c r="A338" s="25"/>
      <c r="B338" s="88" t="s">
        <v>288</v>
      </c>
      <c r="C338" s="83"/>
      <c r="D338" s="83"/>
      <c r="E338" s="83"/>
      <c r="F338" s="83"/>
      <c r="G338" s="83"/>
      <c r="H338" s="90">
        <v>108371</v>
      </c>
      <c r="I338" s="90">
        <v>108724</v>
      </c>
      <c r="J338" s="2"/>
      <c r="K338" s="2"/>
      <c r="L338" s="2"/>
    </row>
    <row r="339" spans="1:12" ht="15.75">
      <c r="A339" s="25"/>
      <c r="B339" s="5"/>
      <c r="C339" s="2"/>
      <c r="D339" s="2"/>
      <c r="E339" s="2"/>
      <c r="F339" s="2"/>
      <c r="G339" s="2"/>
      <c r="H339" s="52"/>
      <c r="I339" s="52"/>
      <c r="J339" s="2"/>
      <c r="K339" s="2"/>
      <c r="L339" s="2"/>
    </row>
    <row r="340" spans="1:12" ht="15.75">
      <c r="A340" s="25"/>
      <c r="B340" s="100" t="s">
        <v>291</v>
      </c>
      <c r="C340" s="2"/>
      <c r="D340" s="2"/>
      <c r="E340" s="2"/>
      <c r="F340" s="2"/>
      <c r="G340" s="2"/>
      <c r="H340" s="52"/>
      <c r="I340" s="52"/>
      <c r="J340" s="2"/>
      <c r="K340" s="2"/>
      <c r="L340" s="2"/>
    </row>
    <row r="341" spans="1:12" ht="15.75">
      <c r="A341" s="25"/>
      <c r="B341" s="100"/>
      <c r="C341" s="2"/>
      <c r="D341" s="2"/>
      <c r="E341" s="2"/>
      <c r="F341" s="2"/>
      <c r="G341" s="2"/>
      <c r="H341" s="52"/>
      <c r="I341" s="52"/>
      <c r="J341" s="2"/>
      <c r="K341" s="2"/>
      <c r="L341" s="2"/>
    </row>
    <row r="342" spans="1:12" ht="15.75">
      <c r="A342" s="25"/>
      <c r="B342" s="88" t="s">
        <v>288</v>
      </c>
      <c r="C342" s="2"/>
      <c r="D342" s="2"/>
      <c r="E342" s="2"/>
      <c r="F342" s="2"/>
      <c r="G342" s="2"/>
      <c r="H342" s="52">
        <v>10537</v>
      </c>
      <c r="I342" s="52">
        <v>13065</v>
      </c>
      <c r="J342" s="2"/>
      <c r="K342" s="2"/>
      <c r="L342" s="2"/>
    </row>
    <row r="343" spans="1:12" ht="15.75">
      <c r="A343" s="25"/>
      <c r="B343" s="88" t="s">
        <v>289</v>
      </c>
      <c r="C343" s="2"/>
      <c r="D343" s="2"/>
      <c r="E343" s="2"/>
      <c r="F343" s="2"/>
      <c r="G343" s="2"/>
      <c r="H343" s="81">
        <v>-504</v>
      </c>
      <c r="I343" s="81">
        <v>-9076</v>
      </c>
      <c r="J343" s="2"/>
      <c r="K343" s="2"/>
      <c r="L343" s="2"/>
    </row>
    <row r="344" spans="1:12" ht="15.75">
      <c r="A344" s="25"/>
      <c r="B344" s="88"/>
      <c r="C344" s="2"/>
      <c r="D344" s="2"/>
      <c r="E344" s="2"/>
      <c r="F344" s="2"/>
      <c r="G344" s="2"/>
      <c r="H344" s="2"/>
      <c r="I344" s="2"/>
      <c r="J344" s="2"/>
      <c r="K344" s="2"/>
      <c r="L344" s="2"/>
    </row>
    <row r="345" spans="1:12" ht="15.75">
      <c r="A345" s="25" t="s">
        <v>241</v>
      </c>
      <c r="B345" s="25" t="s">
        <v>334</v>
      </c>
      <c r="C345" s="2"/>
      <c r="D345" s="2"/>
      <c r="E345" s="2"/>
      <c r="F345" s="2"/>
      <c r="G345" s="2"/>
      <c r="H345" s="2"/>
      <c r="I345" s="2"/>
      <c r="J345" s="2"/>
      <c r="K345" s="2"/>
      <c r="L345" s="2"/>
    </row>
    <row r="346" spans="1:12" ht="15.75">
      <c r="A346" s="25"/>
      <c r="B346" s="25"/>
      <c r="C346" s="2"/>
      <c r="D346" s="2"/>
      <c r="E346" s="2"/>
      <c r="F346" s="2"/>
      <c r="G346" s="2"/>
      <c r="H346" s="2"/>
      <c r="I346" s="2"/>
      <c r="J346" s="2"/>
      <c r="K346" s="2"/>
      <c r="L346" s="2"/>
    </row>
    <row r="347" spans="1:12" ht="15.75">
      <c r="A347" s="25"/>
      <c r="B347" s="25"/>
      <c r="C347" s="2"/>
      <c r="D347" s="2"/>
      <c r="E347" s="2"/>
      <c r="F347" s="2"/>
      <c r="G347" s="2"/>
      <c r="H347" s="2"/>
      <c r="I347" s="2"/>
      <c r="J347" s="2"/>
      <c r="K347" s="2"/>
      <c r="L347" s="2"/>
    </row>
    <row r="348" spans="1:12" ht="15.75">
      <c r="A348" s="25"/>
      <c r="B348" s="25"/>
      <c r="C348" s="2"/>
      <c r="D348" s="2"/>
      <c r="E348" s="2"/>
      <c r="F348" s="2"/>
      <c r="G348" s="2"/>
      <c r="H348" s="2"/>
      <c r="I348" s="2"/>
      <c r="J348" s="2"/>
      <c r="K348" s="2"/>
      <c r="L348" s="2"/>
    </row>
    <row r="349" spans="1:12" ht="15.75">
      <c r="A349" s="25"/>
      <c r="B349" s="25"/>
      <c r="C349" s="2"/>
      <c r="D349" s="2"/>
      <c r="E349" s="2"/>
      <c r="F349" s="2"/>
      <c r="G349" s="2"/>
      <c r="H349" s="2"/>
      <c r="I349" s="2"/>
      <c r="J349" s="2"/>
      <c r="K349" s="2"/>
      <c r="L349" s="2"/>
    </row>
    <row r="350" spans="1:12" ht="15.75">
      <c r="A350" s="25"/>
      <c r="B350" s="25"/>
      <c r="C350" s="2"/>
      <c r="D350" s="2"/>
      <c r="E350" s="2"/>
      <c r="F350" s="2"/>
      <c r="G350" s="2"/>
      <c r="H350" s="2"/>
      <c r="I350" s="2"/>
      <c r="J350" s="2"/>
      <c r="K350" s="2"/>
      <c r="L350" s="2"/>
    </row>
    <row r="351" spans="1:12" ht="15.75">
      <c r="A351" s="25"/>
      <c r="B351" s="25"/>
      <c r="C351" s="2"/>
      <c r="D351" s="2"/>
      <c r="E351" s="2"/>
      <c r="F351" s="2"/>
      <c r="G351" s="2"/>
      <c r="H351" s="2"/>
      <c r="I351" s="2"/>
      <c r="J351" s="2"/>
      <c r="K351" s="2"/>
      <c r="L351" s="2"/>
    </row>
    <row r="352" spans="3:12" ht="15.75">
      <c r="C352" s="2"/>
      <c r="D352" s="2"/>
      <c r="E352" s="2"/>
      <c r="F352" s="2"/>
      <c r="G352" s="2"/>
      <c r="H352" s="2"/>
      <c r="I352" s="2"/>
      <c r="J352" s="2"/>
      <c r="K352" s="2"/>
      <c r="L352" s="2"/>
    </row>
    <row r="353" spans="1:12" ht="15.75">
      <c r="A353" s="25"/>
      <c r="B353" s="25"/>
      <c r="C353" s="2"/>
      <c r="D353" s="2"/>
      <c r="E353" s="2"/>
      <c r="F353" s="2"/>
      <c r="G353" s="2"/>
      <c r="H353" s="2"/>
      <c r="I353" s="2"/>
      <c r="J353" s="2"/>
      <c r="K353" s="2"/>
      <c r="L353" s="2"/>
    </row>
    <row r="354" spans="1:12" ht="15.75">
      <c r="A354" s="25"/>
      <c r="B354" s="25"/>
      <c r="C354" s="2"/>
      <c r="D354" s="2"/>
      <c r="E354" s="2"/>
      <c r="F354" s="2"/>
      <c r="G354" s="2"/>
      <c r="H354" s="2"/>
      <c r="I354" s="2"/>
      <c r="J354" s="2"/>
      <c r="K354" s="2"/>
      <c r="L354" s="2"/>
    </row>
    <row r="355" spans="1:12" ht="15.75">
      <c r="A355" s="25"/>
      <c r="B355" s="25"/>
      <c r="C355" s="2"/>
      <c r="D355" s="2"/>
      <c r="E355" s="2"/>
      <c r="F355" s="2"/>
      <c r="G355" s="2"/>
      <c r="H355" s="2"/>
      <c r="I355" s="2"/>
      <c r="J355" s="2"/>
      <c r="K355" s="2"/>
      <c r="L355" s="2"/>
    </row>
    <row r="356" spans="1:12" ht="15.75">
      <c r="A356" s="25"/>
      <c r="B356" s="25"/>
      <c r="C356" s="2"/>
      <c r="D356" s="2"/>
      <c r="E356" s="2"/>
      <c r="F356" s="2"/>
      <c r="G356" s="2"/>
      <c r="H356" s="2"/>
      <c r="I356" s="2"/>
      <c r="J356" s="2"/>
      <c r="K356" s="2"/>
      <c r="L356" s="2"/>
    </row>
    <row r="357" spans="1:12" ht="15.75">
      <c r="A357" s="25"/>
      <c r="B357" s="25"/>
      <c r="C357" s="2"/>
      <c r="D357" s="2"/>
      <c r="E357" s="2"/>
      <c r="F357" s="2"/>
      <c r="G357" s="2"/>
      <c r="H357" s="2"/>
      <c r="I357" s="2"/>
      <c r="J357" s="2"/>
      <c r="K357" s="2"/>
      <c r="L357" s="2"/>
    </row>
    <row r="358" spans="1:12" ht="15.75">
      <c r="A358" s="25" t="s">
        <v>248</v>
      </c>
      <c r="B358" s="25" t="s">
        <v>237</v>
      </c>
      <c r="C358" s="2"/>
      <c r="D358" s="2"/>
      <c r="E358" s="2"/>
      <c r="F358" s="2"/>
      <c r="G358" s="2"/>
      <c r="H358" s="2"/>
      <c r="I358" s="2"/>
      <c r="J358" s="2"/>
      <c r="K358" s="2"/>
      <c r="L358" s="2"/>
    </row>
    <row r="359" spans="1:12" ht="15.75">
      <c r="A359" s="25"/>
      <c r="B359" s="5"/>
      <c r="C359" s="2"/>
      <c r="D359" s="2"/>
      <c r="E359" s="2"/>
      <c r="F359" s="2"/>
      <c r="G359" s="2"/>
      <c r="H359" s="2"/>
      <c r="I359" s="2"/>
      <c r="J359" s="2"/>
      <c r="K359" s="2"/>
      <c r="L359" s="2"/>
    </row>
    <row r="360" spans="1:12" ht="15.75">
      <c r="A360" s="25"/>
      <c r="B360" s="5"/>
      <c r="C360" s="2"/>
      <c r="D360" s="2"/>
      <c r="E360" s="2"/>
      <c r="F360" s="2"/>
      <c r="G360" s="2"/>
      <c r="H360" s="2"/>
      <c r="I360" s="2"/>
      <c r="J360" s="2"/>
      <c r="K360" s="2"/>
      <c r="L360" s="2"/>
    </row>
    <row r="361" spans="1:12" ht="15.75">
      <c r="A361" s="25"/>
      <c r="B361" s="5"/>
      <c r="C361" s="2"/>
      <c r="D361" s="2"/>
      <c r="E361" s="2"/>
      <c r="F361" s="2"/>
      <c r="G361" s="2"/>
      <c r="H361" s="2"/>
      <c r="I361" s="2"/>
      <c r="J361" s="2"/>
      <c r="K361" s="2"/>
      <c r="L361" s="2"/>
    </row>
    <row r="362" spans="1:12" ht="15.75">
      <c r="A362" s="25"/>
      <c r="B362" s="5"/>
      <c r="C362" s="2"/>
      <c r="D362" s="2"/>
      <c r="E362" s="2"/>
      <c r="F362" s="2"/>
      <c r="G362" s="2"/>
      <c r="H362" s="2"/>
      <c r="I362" s="2"/>
      <c r="J362" s="2"/>
      <c r="K362" s="2"/>
      <c r="L362" s="2"/>
    </row>
    <row r="363" spans="1:12" ht="15.75">
      <c r="A363" s="25"/>
      <c r="B363" s="5"/>
      <c r="C363" s="2"/>
      <c r="D363" s="2"/>
      <c r="E363" s="2"/>
      <c r="F363" s="2"/>
      <c r="G363" s="2"/>
      <c r="H363" s="2"/>
      <c r="I363" s="2"/>
      <c r="J363" s="2"/>
      <c r="K363" s="2"/>
      <c r="L363" s="2"/>
    </row>
    <row r="364" spans="1:12" ht="15.75">
      <c r="A364" s="25"/>
      <c r="B364" s="5"/>
      <c r="C364" s="2"/>
      <c r="D364" s="2"/>
      <c r="E364" s="2"/>
      <c r="F364" s="2"/>
      <c r="G364" s="2"/>
      <c r="H364" s="2"/>
      <c r="I364" s="2"/>
      <c r="J364" s="2"/>
      <c r="K364" s="2"/>
      <c r="L364" s="2"/>
    </row>
    <row r="365" spans="1:12" ht="15.75">
      <c r="A365" s="25"/>
      <c r="B365" s="5"/>
      <c r="C365" s="2"/>
      <c r="D365" s="2"/>
      <c r="E365" s="2"/>
      <c r="F365" s="2"/>
      <c r="G365" s="2"/>
      <c r="H365" s="2"/>
      <c r="I365" s="2"/>
      <c r="J365" s="2"/>
      <c r="K365" s="2"/>
      <c r="L365" s="2"/>
    </row>
    <row r="366" spans="1:12" ht="15.75">
      <c r="A366" s="25"/>
      <c r="B366" s="5"/>
      <c r="C366" s="2"/>
      <c r="D366" s="2"/>
      <c r="E366" s="2"/>
      <c r="F366" s="2"/>
      <c r="G366" s="2"/>
      <c r="H366" s="2"/>
      <c r="I366" s="2"/>
      <c r="J366" s="2"/>
      <c r="K366" s="2"/>
      <c r="L366" s="2"/>
    </row>
    <row r="367" spans="1:12" ht="15.75">
      <c r="A367" s="25"/>
      <c r="B367" s="5"/>
      <c r="C367" s="2"/>
      <c r="D367" s="2"/>
      <c r="E367" s="2"/>
      <c r="F367" s="2"/>
      <c r="G367" s="2"/>
      <c r="H367" s="2"/>
      <c r="I367" s="2"/>
      <c r="J367" s="2"/>
      <c r="K367" s="2"/>
      <c r="L367" s="2"/>
    </row>
    <row r="368" spans="1:12" ht="15.75">
      <c r="A368" s="25"/>
      <c r="B368" s="5"/>
      <c r="C368" s="2"/>
      <c r="D368" s="2"/>
      <c r="E368" s="2"/>
      <c r="F368" s="2"/>
      <c r="G368" s="2"/>
      <c r="H368" s="2"/>
      <c r="I368" s="2"/>
      <c r="J368" s="2"/>
      <c r="K368" s="2"/>
      <c r="L368" s="2"/>
    </row>
    <row r="369" spans="2:12" ht="15.75">
      <c r="B369" s="5"/>
      <c r="C369" s="2"/>
      <c r="D369" s="2"/>
      <c r="E369" s="2"/>
      <c r="F369" s="2"/>
      <c r="G369" s="2"/>
      <c r="H369" s="2"/>
      <c r="I369" s="2"/>
      <c r="J369" s="2"/>
      <c r="K369" s="2"/>
      <c r="L369" s="2"/>
    </row>
    <row r="370" spans="2:12" ht="15.75">
      <c r="B370" s="5"/>
      <c r="C370" s="2"/>
      <c r="D370" s="2"/>
      <c r="E370" s="2"/>
      <c r="F370" s="2"/>
      <c r="G370" s="2"/>
      <c r="H370" s="2"/>
      <c r="I370" s="2"/>
      <c r="J370" s="2"/>
      <c r="K370" s="2"/>
      <c r="L370" s="2"/>
    </row>
    <row r="371" spans="2:12" ht="15.75">
      <c r="B371" s="5"/>
      <c r="C371" s="2"/>
      <c r="D371" s="2"/>
      <c r="E371" s="2"/>
      <c r="F371" s="2"/>
      <c r="G371" s="2"/>
      <c r="H371" s="2"/>
      <c r="I371" s="2"/>
      <c r="J371" s="2"/>
      <c r="K371" s="2"/>
      <c r="L371" s="2"/>
    </row>
    <row r="372" spans="2:12" ht="15.75">
      <c r="B372" s="5"/>
      <c r="C372" s="2"/>
      <c r="D372" s="2"/>
      <c r="E372" s="2"/>
      <c r="F372" s="2"/>
      <c r="G372" s="2"/>
      <c r="H372" s="2"/>
      <c r="I372" s="2"/>
      <c r="J372" s="2"/>
      <c r="K372" s="2"/>
      <c r="L372" s="2"/>
    </row>
    <row r="373" spans="2:12" ht="15.75">
      <c r="B373" s="5"/>
      <c r="C373" s="2"/>
      <c r="D373" s="2"/>
      <c r="E373" s="2"/>
      <c r="F373" s="2"/>
      <c r="G373" s="2"/>
      <c r="H373" s="2"/>
      <c r="I373" s="2"/>
      <c r="J373" s="2"/>
      <c r="K373" s="2"/>
      <c r="L373" s="2"/>
    </row>
    <row r="374" spans="2:12" ht="15.75">
      <c r="B374" s="5"/>
      <c r="C374" s="2"/>
      <c r="D374" s="2"/>
      <c r="E374" s="2"/>
      <c r="F374" s="2"/>
      <c r="G374" s="2"/>
      <c r="H374" s="2"/>
      <c r="I374" s="2"/>
      <c r="J374" s="2"/>
      <c r="K374" s="2"/>
      <c r="L374" s="2"/>
    </row>
    <row r="375" spans="2:12" ht="15.75">
      <c r="B375" s="5"/>
      <c r="C375" s="2"/>
      <c r="D375" s="2"/>
      <c r="E375" s="2"/>
      <c r="F375" s="2"/>
      <c r="G375" s="2"/>
      <c r="H375" s="2"/>
      <c r="I375" s="2"/>
      <c r="J375" s="2"/>
      <c r="K375" s="2"/>
      <c r="L375" s="2"/>
    </row>
    <row r="376" spans="2:12" ht="15.75">
      <c r="B376" s="5"/>
      <c r="C376" s="2"/>
      <c r="D376" s="2"/>
      <c r="E376" s="2"/>
      <c r="F376" s="2"/>
      <c r="G376" s="2"/>
      <c r="H376" s="2"/>
      <c r="I376" s="2"/>
      <c r="J376" s="2"/>
      <c r="K376" s="2"/>
      <c r="L376" s="2"/>
    </row>
    <row r="377" spans="2:12" ht="15.75">
      <c r="B377" s="5"/>
      <c r="C377" s="2"/>
      <c r="D377" s="2"/>
      <c r="E377" s="2"/>
      <c r="F377" s="2"/>
      <c r="G377" s="2"/>
      <c r="H377" s="2"/>
      <c r="I377" s="2"/>
      <c r="J377" s="2"/>
      <c r="K377" s="2"/>
      <c r="L377" s="2"/>
    </row>
    <row r="378" spans="2:12" ht="15.75">
      <c r="B378" s="5"/>
      <c r="C378" s="2"/>
      <c r="D378" s="2"/>
      <c r="E378" s="2"/>
      <c r="F378" s="2"/>
      <c r="G378" s="2"/>
      <c r="H378" s="2"/>
      <c r="I378" s="2"/>
      <c r="J378" s="2"/>
      <c r="K378" s="2"/>
      <c r="L378" s="2"/>
    </row>
    <row r="379" spans="2:12" ht="15.75">
      <c r="B379" s="5"/>
      <c r="C379" s="2"/>
      <c r="D379" s="2"/>
      <c r="E379" s="2"/>
      <c r="F379" s="2"/>
      <c r="G379" s="2"/>
      <c r="H379" s="2"/>
      <c r="I379" s="2"/>
      <c r="J379" s="2"/>
      <c r="K379" s="2"/>
      <c r="L379" s="2"/>
    </row>
    <row r="380" spans="2:12" ht="15.75">
      <c r="B380" s="5"/>
      <c r="C380" s="2"/>
      <c r="D380" s="2"/>
      <c r="E380" s="2"/>
      <c r="F380" s="2"/>
      <c r="G380" s="2"/>
      <c r="H380" s="2"/>
      <c r="I380" s="2"/>
      <c r="J380" s="2"/>
      <c r="K380" s="2"/>
      <c r="L380" s="2"/>
    </row>
    <row r="381" spans="2:12" ht="15.75">
      <c r="B381" s="5"/>
      <c r="C381" s="2"/>
      <c r="D381" s="2"/>
      <c r="E381" s="2"/>
      <c r="F381" s="2"/>
      <c r="G381" s="2"/>
      <c r="H381" s="2"/>
      <c r="I381" s="2"/>
      <c r="J381" s="2"/>
      <c r="K381" s="2"/>
      <c r="L381" s="2"/>
    </row>
    <row r="382" spans="1:12" ht="15.75">
      <c r="A382" s="25" t="s">
        <v>0</v>
      </c>
      <c r="B382" s="5"/>
      <c r="C382" s="2"/>
      <c r="D382" s="2"/>
      <c r="E382" s="2"/>
      <c r="F382" s="2"/>
      <c r="G382" s="2"/>
      <c r="H382" s="2"/>
      <c r="I382" s="2"/>
      <c r="J382" s="2"/>
      <c r="K382" s="2"/>
      <c r="L382" s="2"/>
    </row>
    <row r="383" spans="1:12" ht="15.75">
      <c r="A383" s="27" t="s">
        <v>27</v>
      </c>
      <c r="B383" s="5"/>
      <c r="C383" s="2"/>
      <c r="D383" s="2"/>
      <c r="E383" s="2"/>
      <c r="F383" s="2"/>
      <c r="G383" s="2"/>
      <c r="H383" s="2"/>
      <c r="I383" s="2"/>
      <c r="J383" s="2"/>
      <c r="K383" s="2"/>
      <c r="L383" s="2"/>
    </row>
    <row r="384" spans="1:12" ht="15.75">
      <c r="A384" s="25" t="s">
        <v>28</v>
      </c>
      <c r="B384" s="5"/>
      <c r="C384" s="2"/>
      <c r="D384" s="2"/>
      <c r="E384" s="2"/>
      <c r="F384" s="2"/>
      <c r="G384" s="2"/>
      <c r="H384" s="2"/>
      <c r="I384" s="2"/>
      <c r="J384" s="2"/>
      <c r="K384" s="2"/>
      <c r="L384" s="2"/>
    </row>
    <row r="385" spans="1:12" ht="15.75">
      <c r="A385" s="25"/>
      <c r="B385" s="5"/>
      <c r="C385" s="2"/>
      <c r="D385" s="2"/>
      <c r="E385" s="2"/>
      <c r="F385" s="2"/>
      <c r="G385" s="2"/>
      <c r="H385" s="2"/>
      <c r="I385" s="2"/>
      <c r="J385" s="2"/>
      <c r="K385" s="2"/>
      <c r="L385" s="2"/>
    </row>
    <row r="386" spans="1:12" ht="15.75">
      <c r="A386" s="25" t="s">
        <v>292</v>
      </c>
      <c r="B386" s="5"/>
      <c r="C386" s="2"/>
      <c r="D386" s="2"/>
      <c r="E386" s="2"/>
      <c r="F386" s="2"/>
      <c r="G386" s="2"/>
      <c r="H386" s="2"/>
      <c r="I386" s="2"/>
      <c r="J386" s="2"/>
      <c r="K386" s="2"/>
      <c r="L386" s="2"/>
    </row>
    <row r="387" spans="1:12" ht="15.75">
      <c r="A387" s="25" t="s">
        <v>293</v>
      </c>
      <c r="B387" s="5"/>
      <c r="C387" s="2"/>
      <c r="D387" s="2"/>
      <c r="E387" s="2"/>
      <c r="F387" s="2"/>
      <c r="G387" s="2"/>
      <c r="H387" s="2"/>
      <c r="I387" s="2"/>
      <c r="J387" s="2"/>
      <c r="K387" s="2"/>
      <c r="L387" s="2"/>
    </row>
    <row r="388" spans="1:12" ht="15.75">
      <c r="A388" s="25"/>
      <c r="B388" s="5"/>
      <c r="C388" s="2"/>
      <c r="D388" s="2"/>
      <c r="E388" s="2"/>
      <c r="F388" s="2"/>
      <c r="G388" s="2"/>
      <c r="H388" s="2"/>
      <c r="I388" s="2"/>
      <c r="J388" s="2"/>
      <c r="K388" s="2"/>
      <c r="L388" s="2"/>
    </row>
    <row r="389" spans="1:12" ht="15.75">
      <c r="A389" s="25" t="s">
        <v>294</v>
      </c>
      <c r="B389" s="4" t="s">
        <v>29</v>
      </c>
      <c r="C389" s="2"/>
      <c r="D389" s="2"/>
      <c r="E389" s="2"/>
      <c r="F389" s="2"/>
      <c r="G389" s="2"/>
      <c r="H389" s="2"/>
      <c r="I389" s="2"/>
      <c r="J389" s="2"/>
      <c r="K389" s="2"/>
      <c r="L389" s="2"/>
    </row>
    <row r="390" spans="1:12" ht="15.75">
      <c r="A390" s="25"/>
      <c r="B390" s="4"/>
      <c r="C390" s="2"/>
      <c r="D390" s="2"/>
      <c r="E390" s="2"/>
      <c r="F390" s="2"/>
      <c r="G390" s="2"/>
      <c r="H390" s="2"/>
      <c r="I390" s="2"/>
      <c r="J390" s="2"/>
      <c r="K390" s="2"/>
      <c r="L390" s="2"/>
    </row>
    <row r="391" spans="1:12" ht="15.75">
      <c r="A391" s="25"/>
      <c r="B391" s="4"/>
      <c r="C391" s="2"/>
      <c r="D391" s="2"/>
      <c r="E391" s="2"/>
      <c r="F391" s="2"/>
      <c r="G391" s="2"/>
      <c r="H391" s="2"/>
      <c r="I391" s="2"/>
      <c r="J391" s="2"/>
      <c r="K391" s="2"/>
      <c r="L391" s="2"/>
    </row>
    <row r="392" spans="1:12" ht="15.75">
      <c r="A392" s="25" t="s">
        <v>295</v>
      </c>
      <c r="B392" s="4" t="s">
        <v>30</v>
      </c>
      <c r="C392" s="2"/>
      <c r="D392" s="2"/>
      <c r="E392" s="2"/>
      <c r="F392" s="2"/>
      <c r="G392" s="2"/>
      <c r="H392" s="2"/>
      <c r="I392" s="2"/>
      <c r="J392" s="2"/>
      <c r="K392" s="2"/>
      <c r="L392" s="2"/>
    </row>
    <row r="393" spans="1:12" ht="15.75">
      <c r="A393" s="25"/>
      <c r="B393" s="4"/>
      <c r="C393" s="2"/>
      <c r="D393" s="2"/>
      <c r="E393" s="2"/>
      <c r="F393" s="2"/>
      <c r="G393" s="2"/>
      <c r="H393" s="2"/>
      <c r="I393" s="2"/>
      <c r="J393" s="2"/>
      <c r="K393" s="2"/>
      <c r="L393" s="2"/>
    </row>
    <row r="394" spans="1:12" ht="15.75">
      <c r="A394" s="25"/>
      <c r="B394" s="4"/>
      <c r="C394" s="2"/>
      <c r="D394" s="2"/>
      <c r="E394" s="2"/>
      <c r="F394" s="2"/>
      <c r="G394" s="2"/>
      <c r="H394" s="2"/>
      <c r="I394" s="2"/>
      <c r="J394" s="2"/>
      <c r="K394" s="2"/>
      <c r="L394" s="2"/>
    </row>
    <row r="395" spans="1:12" ht="15.75">
      <c r="A395" s="25"/>
      <c r="B395" s="4"/>
      <c r="C395" s="2"/>
      <c r="D395" s="2"/>
      <c r="E395" s="2"/>
      <c r="F395" s="2"/>
      <c r="G395" s="2"/>
      <c r="H395" s="2"/>
      <c r="I395" s="2"/>
      <c r="J395" s="2"/>
      <c r="K395" s="2"/>
      <c r="L395" s="2"/>
    </row>
    <row r="396" spans="1:12" ht="15.75">
      <c r="A396" s="25"/>
      <c r="B396" s="4"/>
      <c r="C396" s="2"/>
      <c r="D396" s="2"/>
      <c r="E396" s="2"/>
      <c r="F396" s="2"/>
      <c r="G396" s="2"/>
      <c r="H396" s="2"/>
      <c r="I396" s="2"/>
      <c r="J396" s="2"/>
      <c r="K396" s="2"/>
      <c r="L396" s="2"/>
    </row>
    <row r="397" spans="1:12" ht="15.75">
      <c r="A397" s="25"/>
      <c r="B397" s="4"/>
      <c r="C397" s="2"/>
      <c r="D397" s="2"/>
      <c r="E397" s="2"/>
      <c r="F397" s="2"/>
      <c r="G397" s="2"/>
      <c r="H397" s="2"/>
      <c r="I397" s="2"/>
      <c r="J397" s="2"/>
      <c r="K397" s="2"/>
      <c r="L397" s="2"/>
    </row>
    <row r="398" spans="1:12" ht="15.75">
      <c r="A398" s="25"/>
      <c r="B398" s="4"/>
      <c r="C398" s="2"/>
      <c r="D398" s="2"/>
      <c r="E398" s="2"/>
      <c r="F398" s="2"/>
      <c r="G398" s="2"/>
      <c r="H398" s="2"/>
      <c r="I398" s="2"/>
      <c r="J398" s="2"/>
      <c r="K398" s="2"/>
      <c r="L398" s="2"/>
    </row>
    <row r="399" spans="1:12" ht="15.75">
      <c r="A399" s="25" t="s">
        <v>296</v>
      </c>
      <c r="B399" s="4" t="s">
        <v>31</v>
      </c>
      <c r="C399" s="2"/>
      <c r="D399" s="2"/>
      <c r="E399" s="2"/>
      <c r="F399" s="2"/>
      <c r="G399" s="2"/>
      <c r="H399" s="2"/>
      <c r="I399" s="2"/>
      <c r="J399" s="2"/>
      <c r="K399" s="2"/>
      <c r="L399" s="2"/>
    </row>
    <row r="400" spans="1:12" ht="15.75">
      <c r="A400" s="25"/>
      <c r="B400" s="4"/>
      <c r="C400" s="2"/>
      <c r="D400" s="2"/>
      <c r="E400" s="2"/>
      <c r="F400" s="2"/>
      <c r="G400" s="2"/>
      <c r="H400" s="2"/>
      <c r="I400" s="2"/>
      <c r="J400" s="2"/>
      <c r="K400" s="2"/>
      <c r="L400" s="2"/>
    </row>
    <row r="401" spans="3:12" ht="15.75">
      <c r="C401" s="2"/>
      <c r="D401" s="2"/>
      <c r="E401" s="2"/>
      <c r="F401" s="2"/>
      <c r="G401" s="2"/>
      <c r="H401" s="2"/>
      <c r="I401" s="2"/>
      <c r="J401" s="2"/>
      <c r="K401" s="2"/>
      <c r="L401" s="2"/>
    </row>
    <row r="402" spans="1:12" ht="15.75">
      <c r="A402" s="5"/>
      <c r="B402" s="5"/>
      <c r="C402" s="2"/>
      <c r="D402" s="2"/>
      <c r="E402" s="2"/>
      <c r="F402" s="2"/>
      <c r="G402" s="2"/>
      <c r="H402" s="2"/>
      <c r="I402" s="2"/>
      <c r="J402" s="2"/>
      <c r="K402" s="2"/>
      <c r="L402" s="2"/>
    </row>
    <row r="403" spans="1:12" ht="15.75">
      <c r="A403" s="5"/>
      <c r="B403" s="5"/>
      <c r="C403" s="2"/>
      <c r="D403" s="2"/>
      <c r="E403" s="2"/>
      <c r="F403" s="2"/>
      <c r="G403" s="2"/>
      <c r="H403" s="2"/>
      <c r="I403" s="2"/>
      <c r="J403" s="2"/>
      <c r="K403" s="2"/>
      <c r="L403" s="2"/>
    </row>
    <row r="404" spans="1:12" ht="15.75">
      <c r="A404" s="5"/>
      <c r="B404" s="5"/>
      <c r="C404" s="2"/>
      <c r="D404" s="2"/>
      <c r="E404" s="2"/>
      <c r="F404" s="2"/>
      <c r="G404" s="2"/>
      <c r="H404" s="2"/>
      <c r="I404" s="2"/>
      <c r="J404" s="2"/>
      <c r="K404" s="2"/>
      <c r="L404" s="2"/>
    </row>
    <row r="405" spans="1:12" ht="15.75">
      <c r="A405" s="5"/>
      <c r="B405" s="5"/>
      <c r="C405" s="2"/>
      <c r="D405" s="2"/>
      <c r="E405" s="2"/>
      <c r="F405" s="2"/>
      <c r="G405" s="2"/>
      <c r="H405" s="2"/>
      <c r="I405" s="2"/>
      <c r="J405" s="2"/>
      <c r="K405" s="2"/>
      <c r="L405" s="2"/>
    </row>
    <row r="406" spans="1:12" ht="15.75">
      <c r="A406" s="5"/>
      <c r="B406" s="5"/>
      <c r="C406" s="2"/>
      <c r="D406" s="2"/>
      <c r="E406" s="2"/>
      <c r="F406" s="2"/>
      <c r="G406" s="2"/>
      <c r="H406" s="2"/>
      <c r="I406" s="2"/>
      <c r="J406" s="2"/>
      <c r="K406" s="2"/>
      <c r="L406" s="2"/>
    </row>
    <row r="407" spans="1:12" ht="15.75">
      <c r="A407" s="5"/>
      <c r="B407" s="5"/>
      <c r="C407" s="2"/>
      <c r="D407" s="2"/>
      <c r="E407" s="2"/>
      <c r="F407" s="2"/>
      <c r="G407" s="2"/>
      <c r="H407" s="2"/>
      <c r="I407" s="2"/>
      <c r="J407" s="2"/>
      <c r="K407" s="2"/>
      <c r="L407" s="2"/>
    </row>
    <row r="408" spans="1:12" ht="15.75">
      <c r="A408" s="25" t="s">
        <v>297</v>
      </c>
      <c r="B408" s="4" t="s">
        <v>32</v>
      </c>
      <c r="C408" s="2"/>
      <c r="D408" s="2"/>
      <c r="E408" s="2"/>
      <c r="F408" s="2"/>
      <c r="G408" s="2"/>
      <c r="H408" s="2"/>
      <c r="I408" s="2"/>
      <c r="J408" s="2"/>
      <c r="K408" s="2"/>
      <c r="L408" s="2"/>
    </row>
    <row r="409" spans="1:12" ht="15.75">
      <c r="A409" s="5"/>
      <c r="B409" s="5"/>
      <c r="C409" s="2"/>
      <c r="D409" s="2"/>
      <c r="E409" s="2"/>
      <c r="F409" s="2"/>
      <c r="G409" s="2"/>
      <c r="H409" s="2"/>
      <c r="I409" s="2"/>
      <c r="J409" s="2"/>
      <c r="K409" s="2"/>
      <c r="L409" s="2"/>
    </row>
    <row r="410" spans="1:12" ht="15.75">
      <c r="A410" s="5"/>
      <c r="B410" s="5"/>
      <c r="C410" s="2"/>
      <c r="D410" s="2"/>
      <c r="E410" s="2"/>
      <c r="F410" s="2"/>
      <c r="G410" s="2"/>
      <c r="H410" s="2"/>
      <c r="I410" s="2"/>
      <c r="J410" s="2"/>
      <c r="K410" s="2"/>
      <c r="L410" s="2"/>
    </row>
    <row r="411" spans="1:12" ht="15.75">
      <c r="A411" s="5"/>
      <c r="B411" s="5"/>
      <c r="C411" s="2"/>
      <c r="D411" s="2"/>
      <c r="E411" s="2"/>
      <c r="F411" s="2"/>
      <c r="G411" s="2"/>
      <c r="H411" s="2"/>
      <c r="I411" s="2"/>
      <c r="J411" s="2"/>
      <c r="K411" s="2"/>
      <c r="L411" s="2"/>
    </row>
    <row r="412" spans="1:12" ht="15.75">
      <c r="A412" s="25" t="s">
        <v>298</v>
      </c>
      <c r="B412" s="4" t="s">
        <v>46</v>
      </c>
      <c r="C412" s="2"/>
      <c r="D412" s="2"/>
      <c r="E412" s="2"/>
      <c r="F412" s="2"/>
      <c r="G412" s="2"/>
      <c r="H412" s="2"/>
      <c r="I412" s="2"/>
      <c r="J412" s="2"/>
      <c r="K412" s="2"/>
      <c r="L412" s="2"/>
    </row>
    <row r="413" spans="1:12" ht="15.75">
      <c r="A413" s="25"/>
      <c r="B413" s="24" t="s">
        <v>256</v>
      </c>
      <c r="C413" s="2"/>
      <c r="D413" s="2"/>
      <c r="E413" s="2"/>
      <c r="F413" s="2"/>
      <c r="G413" s="2"/>
      <c r="H413" s="2"/>
      <c r="I413" s="2"/>
      <c r="J413" s="2"/>
      <c r="K413" s="2"/>
      <c r="L413" s="2"/>
    </row>
    <row r="414" spans="1:12" ht="15.75">
      <c r="A414" s="25"/>
      <c r="B414" s="24" t="s">
        <v>257</v>
      </c>
      <c r="C414" s="2"/>
      <c r="D414" s="2"/>
      <c r="E414" s="2"/>
      <c r="F414" s="2"/>
      <c r="G414" s="2"/>
      <c r="H414" s="2"/>
      <c r="I414" s="2"/>
      <c r="J414" s="2"/>
      <c r="K414" s="2"/>
      <c r="L414" s="2"/>
    </row>
    <row r="415" spans="1:12" ht="15.75">
      <c r="A415" s="25"/>
      <c r="B415" s="24"/>
      <c r="C415" s="2"/>
      <c r="D415" s="2"/>
      <c r="E415" s="2"/>
      <c r="F415" s="2"/>
      <c r="G415" s="2"/>
      <c r="H415" s="2"/>
      <c r="I415" s="2"/>
      <c r="J415" s="2"/>
      <c r="K415" s="2"/>
      <c r="L415" s="2"/>
    </row>
    <row r="416" spans="1:12" ht="15.75">
      <c r="A416" s="25" t="s">
        <v>299</v>
      </c>
      <c r="B416" s="4" t="s">
        <v>59</v>
      </c>
      <c r="C416" s="2"/>
      <c r="D416" s="2"/>
      <c r="E416" s="2"/>
      <c r="F416" s="2"/>
      <c r="G416" s="2"/>
      <c r="H416" s="2"/>
      <c r="I416" s="2"/>
      <c r="J416" s="2"/>
      <c r="K416" s="2"/>
      <c r="L416" s="2"/>
    </row>
    <row r="417" spans="1:12" ht="15.75">
      <c r="A417" s="25"/>
      <c r="B417" s="5"/>
      <c r="C417" s="2"/>
      <c r="D417" s="2"/>
      <c r="E417" s="2"/>
      <c r="F417" s="2"/>
      <c r="G417" s="2"/>
      <c r="H417" s="2"/>
      <c r="I417" s="2"/>
      <c r="J417" s="2"/>
      <c r="K417" s="2"/>
      <c r="L417" s="2"/>
    </row>
    <row r="418" spans="1:12" ht="15.75">
      <c r="A418" s="25"/>
      <c r="B418" s="5"/>
      <c r="C418" s="2"/>
      <c r="D418" s="2"/>
      <c r="E418" s="2"/>
      <c r="F418" s="2"/>
      <c r="G418" s="2"/>
      <c r="H418" s="2"/>
      <c r="I418" s="2"/>
      <c r="J418" s="2"/>
      <c r="K418" s="2"/>
      <c r="L418" s="2"/>
    </row>
    <row r="419" spans="1:12" ht="15.75">
      <c r="A419" s="25" t="s">
        <v>300</v>
      </c>
      <c r="B419" s="25" t="s">
        <v>249</v>
      </c>
      <c r="C419" s="2"/>
      <c r="D419" s="2"/>
      <c r="E419" s="2"/>
      <c r="F419" s="2"/>
      <c r="G419" s="2"/>
      <c r="H419" s="2"/>
      <c r="I419" s="2"/>
      <c r="J419" s="2"/>
      <c r="K419" s="2"/>
      <c r="L419" s="2"/>
    </row>
    <row r="420" spans="1:12" ht="15.75">
      <c r="A420" s="25"/>
      <c r="B420" s="79" t="s">
        <v>255</v>
      </c>
      <c r="C420" s="2"/>
      <c r="D420" s="2"/>
      <c r="E420" s="2"/>
      <c r="F420" s="2"/>
      <c r="G420" s="2"/>
      <c r="H420" s="2"/>
      <c r="I420" s="2"/>
      <c r="J420" s="2"/>
      <c r="K420" s="2"/>
      <c r="L420" s="2"/>
    </row>
    <row r="421" spans="1:12" ht="15.75">
      <c r="A421" s="25"/>
      <c r="B421" s="5"/>
      <c r="C421" s="2"/>
      <c r="D421" s="2"/>
      <c r="E421" s="2"/>
      <c r="F421" s="2"/>
      <c r="G421" s="2"/>
      <c r="H421" s="2"/>
      <c r="I421" s="2"/>
      <c r="J421" s="2"/>
      <c r="K421" s="2"/>
      <c r="L421" s="2"/>
    </row>
    <row r="422" spans="1:12" ht="15.75">
      <c r="A422" s="25" t="s">
        <v>301</v>
      </c>
      <c r="B422" s="29" t="s">
        <v>75</v>
      </c>
      <c r="C422" s="2"/>
      <c r="D422" s="2"/>
      <c r="E422" s="2"/>
      <c r="F422" s="2"/>
      <c r="G422" s="2"/>
      <c r="H422" s="2"/>
      <c r="I422" s="2"/>
      <c r="J422" s="2"/>
      <c r="K422" s="2"/>
      <c r="L422" s="2"/>
    </row>
    <row r="423" spans="1:12" ht="15.75">
      <c r="A423" s="25"/>
      <c r="B423" s="24" t="s">
        <v>262</v>
      </c>
      <c r="C423" s="2"/>
      <c r="D423" s="2"/>
      <c r="E423" s="2"/>
      <c r="F423" s="2"/>
      <c r="G423" s="2"/>
      <c r="H423" s="2"/>
      <c r="I423" s="2"/>
      <c r="J423" s="2"/>
      <c r="K423" s="2"/>
      <c r="L423" s="2"/>
    </row>
    <row r="424" spans="1:12" ht="15.75">
      <c r="A424" s="25"/>
      <c r="B424" s="24" t="s">
        <v>250</v>
      </c>
      <c r="C424" s="2"/>
      <c r="D424" s="2"/>
      <c r="E424" s="2"/>
      <c r="F424" s="2"/>
      <c r="G424" s="2"/>
      <c r="H424" s="2"/>
      <c r="I424" s="2"/>
      <c r="J424" s="2"/>
      <c r="K424" s="2"/>
      <c r="L424" s="2"/>
    </row>
    <row r="425" spans="1:12" ht="15.75">
      <c r="A425" s="5"/>
      <c r="B425" s="5"/>
      <c r="C425" s="2"/>
      <c r="D425" s="2"/>
      <c r="E425" s="2"/>
      <c r="F425" s="2"/>
      <c r="G425" s="2"/>
      <c r="H425" s="2"/>
      <c r="I425" s="2"/>
      <c r="J425" s="2"/>
      <c r="K425" s="2"/>
      <c r="L425" s="2"/>
    </row>
    <row r="426" spans="1:12" ht="15.75">
      <c r="A426" s="25" t="s">
        <v>302</v>
      </c>
      <c r="B426" s="29" t="s">
        <v>74</v>
      </c>
      <c r="C426" s="2"/>
      <c r="D426" s="2"/>
      <c r="E426" s="2"/>
      <c r="F426" s="2"/>
      <c r="G426" s="2"/>
      <c r="H426" s="2"/>
      <c r="I426" s="2"/>
      <c r="J426" s="2"/>
      <c r="K426" s="2"/>
      <c r="L426" s="2"/>
    </row>
    <row r="427" spans="1:12" ht="15.75">
      <c r="A427" s="5"/>
      <c r="B427" s="24" t="s">
        <v>263</v>
      </c>
      <c r="C427" s="2"/>
      <c r="D427" s="2"/>
      <c r="E427" s="2"/>
      <c r="F427" s="2"/>
      <c r="G427" s="2"/>
      <c r="H427" s="2"/>
      <c r="I427" s="2"/>
      <c r="J427" s="2"/>
      <c r="K427" s="2"/>
      <c r="L427" s="2"/>
    </row>
    <row r="428" spans="1:12" ht="15.75">
      <c r="A428" s="5"/>
      <c r="B428" s="24" t="s">
        <v>250</v>
      </c>
      <c r="C428" s="2"/>
      <c r="D428" s="2"/>
      <c r="E428" s="2"/>
      <c r="F428" s="2"/>
      <c r="G428" s="2"/>
      <c r="H428" s="2"/>
      <c r="I428" s="2"/>
      <c r="J428" s="2"/>
      <c r="K428" s="2"/>
      <c r="L428" s="2"/>
    </row>
    <row r="429" spans="1:12" ht="15.75">
      <c r="A429" s="5"/>
      <c r="B429" s="5"/>
      <c r="C429" s="2"/>
      <c r="D429" s="2"/>
      <c r="E429" s="2"/>
      <c r="F429" s="2"/>
      <c r="G429" s="2"/>
      <c r="H429" s="2"/>
      <c r="I429" s="2"/>
      <c r="J429" s="2"/>
      <c r="K429" s="2"/>
      <c r="L429" s="2"/>
    </row>
    <row r="430" spans="1:12" ht="15.75">
      <c r="A430" s="25" t="s">
        <v>303</v>
      </c>
      <c r="B430" s="29" t="s">
        <v>73</v>
      </c>
      <c r="C430" s="2"/>
      <c r="D430" s="2"/>
      <c r="E430" s="2"/>
      <c r="F430" s="2"/>
      <c r="G430" s="2"/>
      <c r="H430" s="2"/>
      <c r="I430" s="2"/>
      <c r="J430" s="2"/>
      <c r="K430" s="2"/>
      <c r="L430" s="2"/>
    </row>
    <row r="431" spans="1:12" ht="15.75">
      <c r="A431" s="5"/>
      <c r="B431" s="24" t="s">
        <v>253</v>
      </c>
      <c r="C431" s="2"/>
      <c r="D431" s="2"/>
      <c r="E431" s="2"/>
      <c r="F431" s="2"/>
      <c r="G431" s="2"/>
      <c r="H431" s="2"/>
      <c r="I431" s="2"/>
      <c r="J431" s="2"/>
      <c r="K431" s="2"/>
      <c r="L431" s="2"/>
    </row>
    <row r="432" spans="1:12" ht="15.75">
      <c r="A432" s="5"/>
      <c r="B432" s="24" t="s">
        <v>254</v>
      </c>
      <c r="C432" s="2"/>
      <c r="D432" s="2"/>
      <c r="E432" s="2"/>
      <c r="F432" s="2"/>
      <c r="G432" s="2"/>
      <c r="H432" s="2"/>
      <c r="I432" s="2"/>
      <c r="J432" s="2"/>
      <c r="K432" s="2"/>
      <c r="L432" s="2"/>
    </row>
    <row r="433" spans="1:12" ht="15.75">
      <c r="A433" s="5"/>
      <c r="B433" s="24"/>
      <c r="C433" s="2"/>
      <c r="D433" s="2"/>
      <c r="E433" s="2"/>
      <c r="F433" s="2"/>
      <c r="G433" s="2"/>
      <c r="H433" s="2"/>
      <c r="I433" s="2"/>
      <c r="J433" s="2"/>
      <c r="K433" s="2"/>
      <c r="L433" s="2"/>
    </row>
    <row r="434" spans="1:12" ht="15.75">
      <c r="A434" s="5"/>
      <c r="B434" s="24"/>
      <c r="C434" s="2"/>
      <c r="D434" s="2"/>
      <c r="E434" s="2"/>
      <c r="F434" s="2"/>
      <c r="G434" s="2"/>
      <c r="H434" s="2"/>
      <c r="I434" s="2"/>
      <c r="J434" s="2"/>
      <c r="K434" s="2"/>
      <c r="L434" s="2"/>
    </row>
    <row r="435" spans="1:12" ht="15.75">
      <c r="A435" s="5"/>
      <c r="B435" s="24"/>
      <c r="C435" s="2"/>
      <c r="D435" s="2"/>
      <c r="E435" s="2"/>
      <c r="F435" s="2"/>
      <c r="G435" s="2"/>
      <c r="H435" s="2"/>
      <c r="I435" s="2"/>
      <c r="J435" s="2"/>
      <c r="K435" s="2"/>
      <c r="L435" s="2"/>
    </row>
    <row r="436" spans="1:12" ht="15.75">
      <c r="A436" s="25" t="s">
        <v>304</v>
      </c>
      <c r="B436" s="29" t="s">
        <v>60</v>
      </c>
      <c r="C436" s="24"/>
      <c r="D436" s="24"/>
      <c r="E436" s="24"/>
      <c r="F436" s="24"/>
      <c r="G436" s="24"/>
      <c r="H436" s="24"/>
      <c r="I436" s="24"/>
      <c r="J436" s="2"/>
      <c r="K436" s="2"/>
      <c r="L436" s="2"/>
    </row>
    <row r="437" spans="1:12" ht="15.75">
      <c r="A437" s="76"/>
      <c r="B437" s="24"/>
      <c r="C437" s="24"/>
      <c r="D437" s="24"/>
      <c r="E437" s="24"/>
      <c r="F437" s="24"/>
      <c r="G437" s="24"/>
      <c r="H437" s="30" t="s">
        <v>48</v>
      </c>
      <c r="I437" s="30" t="s">
        <v>48</v>
      </c>
      <c r="L437" s="2"/>
    </row>
    <row r="438" spans="1:12" ht="15.75">
      <c r="A438" s="76"/>
      <c r="B438" s="24" t="s">
        <v>61</v>
      </c>
      <c r="C438" s="24"/>
      <c r="D438" s="24"/>
      <c r="E438" s="24"/>
      <c r="F438" s="24"/>
      <c r="G438" s="24"/>
      <c r="H438" s="55" t="s">
        <v>122</v>
      </c>
      <c r="I438" s="55" t="s">
        <v>34</v>
      </c>
      <c r="L438" s="2"/>
    </row>
    <row r="439" spans="1:12" ht="15.75">
      <c r="A439" s="76"/>
      <c r="B439" s="24"/>
      <c r="C439" s="24"/>
      <c r="D439" s="24"/>
      <c r="E439" s="24"/>
      <c r="F439" s="24"/>
      <c r="G439" s="24"/>
      <c r="H439" s="30" t="s">
        <v>1</v>
      </c>
      <c r="I439" s="30" t="s">
        <v>1</v>
      </c>
      <c r="L439" s="2"/>
    </row>
    <row r="440" spans="1:9" ht="15.75">
      <c r="A440" s="76"/>
      <c r="B440" s="24"/>
      <c r="C440" s="24"/>
      <c r="D440" s="24"/>
      <c r="E440" s="24"/>
      <c r="F440" s="24"/>
      <c r="G440" s="24"/>
      <c r="H440" s="24"/>
      <c r="I440" s="24"/>
    </row>
    <row r="441" spans="1:9" ht="15.75">
      <c r="A441" s="76"/>
      <c r="B441" s="24" t="s">
        <v>62</v>
      </c>
      <c r="C441" s="24"/>
      <c r="D441" s="24"/>
      <c r="E441" s="24"/>
      <c r="F441" s="24"/>
      <c r="G441" s="24"/>
      <c r="H441" s="24"/>
      <c r="I441" s="24"/>
    </row>
    <row r="442" spans="1:9" ht="15.75">
      <c r="A442" s="76"/>
      <c r="B442" s="80" t="s">
        <v>63</v>
      </c>
      <c r="C442" s="24"/>
      <c r="D442" s="24"/>
      <c r="E442" s="24"/>
      <c r="F442" s="24"/>
      <c r="G442" s="24"/>
      <c r="H442" s="52">
        <v>208727</v>
      </c>
      <c r="I442" s="52">
        <v>201258</v>
      </c>
    </row>
    <row r="443" spans="1:9" ht="15.75">
      <c r="A443" s="76"/>
      <c r="B443" s="80" t="s">
        <v>64</v>
      </c>
      <c r="C443" s="24"/>
      <c r="D443" s="24"/>
      <c r="E443" s="24"/>
      <c r="F443" s="24"/>
      <c r="G443" s="24"/>
      <c r="H443" s="81">
        <v>-5632</v>
      </c>
      <c r="I443" s="81">
        <v>-5570</v>
      </c>
    </row>
    <row r="444" spans="1:9" ht="15.75">
      <c r="A444" s="76"/>
      <c r="B444" s="24"/>
      <c r="C444" s="24"/>
      <c r="D444" s="24"/>
      <c r="E444" s="24"/>
      <c r="F444" s="24"/>
      <c r="G444" s="24"/>
      <c r="H444" s="52">
        <f>SUM(H442:H443)</f>
        <v>203095</v>
      </c>
      <c r="I444" s="52">
        <f>SUM(I442:I443)</f>
        <v>195688</v>
      </c>
    </row>
    <row r="445" spans="1:9" ht="15.75">
      <c r="A445" s="76"/>
      <c r="B445" s="24" t="s">
        <v>65</v>
      </c>
      <c r="C445" s="24"/>
      <c r="D445" s="24"/>
      <c r="E445" s="24"/>
      <c r="F445" s="24"/>
      <c r="G445" s="24"/>
      <c r="H445" s="52">
        <v>-36408</v>
      </c>
      <c r="I445" s="52">
        <v>-33646</v>
      </c>
    </row>
    <row r="446" spans="1:9" ht="16.5" thickBot="1">
      <c r="A446" s="76"/>
      <c r="B446" s="24" t="s">
        <v>66</v>
      </c>
      <c r="C446" s="24"/>
      <c r="D446" s="24"/>
      <c r="E446" s="24"/>
      <c r="F446" s="24"/>
      <c r="G446" s="24"/>
      <c r="H446" s="72">
        <f>SUM(H444:H445)</f>
        <v>166687</v>
      </c>
      <c r="I446" s="72">
        <f>SUM(I444:I445)</f>
        <v>162042</v>
      </c>
    </row>
    <row r="447" spans="1:8" ht="15.75">
      <c r="A447" s="76"/>
      <c r="H447" s="82"/>
    </row>
    <row r="448" spans="1:3" ht="15.75">
      <c r="A448" s="25" t="s">
        <v>305</v>
      </c>
      <c r="B448" s="29" t="s">
        <v>264</v>
      </c>
      <c r="C448" s="24"/>
    </row>
    <row r="449" ht="15.75">
      <c r="B449" s="27" t="s">
        <v>265</v>
      </c>
    </row>
    <row r="450" ht="15.75">
      <c r="B450" s="27" t="s">
        <v>266</v>
      </c>
    </row>
    <row r="453" ht="15.75">
      <c r="B453" s="27" t="s">
        <v>331</v>
      </c>
    </row>
    <row r="454" ht="15.75">
      <c r="B454" s="27" t="s">
        <v>332</v>
      </c>
    </row>
    <row r="455" ht="15.75">
      <c r="B455" s="27" t="s">
        <v>338</v>
      </c>
    </row>
    <row r="456" spans="2:10" ht="15.75">
      <c r="B456" s="27" t="s">
        <v>339</v>
      </c>
      <c r="J456" s="64"/>
    </row>
    <row r="458" ht="15.75">
      <c r="B458" s="27" t="s">
        <v>333</v>
      </c>
    </row>
    <row r="459" ht="15.75">
      <c r="B459" s="27" t="s">
        <v>335</v>
      </c>
    </row>
  </sheetData>
  <sheetProtection/>
  <mergeCells count="17">
    <mergeCell ref="F185:G185"/>
    <mergeCell ref="H183:I183"/>
    <mergeCell ref="H184:I184"/>
    <mergeCell ref="H57:I57"/>
    <mergeCell ref="H150:I150"/>
    <mergeCell ref="H167:I167"/>
    <mergeCell ref="H168:I168"/>
    <mergeCell ref="H185:I185"/>
    <mergeCell ref="G109:H109"/>
    <mergeCell ref="G122:H122"/>
    <mergeCell ref="F168:G168"/>
    <mergeCell ref="H166:I166"/>
    <mergeCell ref="G110:H110"/>
    <mergeCell ref="H55:I55"/>
    <mergeCell ref="H56:I56"/>
    <mergeCell ref="H148:I148"/>
    <mergeCell ref="H149:I149"/>
  </mergeCells>
  <printOptions/>
  <pageMargins left="0.85" right="0.7" top="0.75" bottom="0.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perak corp</dc:creator>
  <cp:keywords/>
  <dc:description/>
  <cp:lastModifiedBy>kychoo</cp:lastModifiedBy>
  <cp:lastPrinted>2012-05-29T10:48:08Z</cp:lastPrinted>
  <dcterms:created xsi:type="dcterms:W3CDTF">2012-05-08T05:59:20Z</dcterms:created>
  <dcterms:modified xsi:type="dcterms:W3CDTF">2012-05-29T10:48:16Z</dcterms:modified>
  <cp:category/>
  <cp:version/>
  <cp:contentType/>
  <cp:contentStatus/>
</cp:coreProperties>
</file>